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2000" activeTab="1"/>
  </bookViews>
  <sheets>
    <sheet name="Կառուցվածք" sheetId="2" r:id="rId1"/>
    <sheet name="Հաստիքացուցակ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C79" i="1" l="1"/>
  <c r="G78" i="1"/>
  <c r="G77" i="1"/>
  <c r="G76" i="1"/>
  <c r="G79" i="1" s="1"/>
  <c r="G75" i="1"/>
  <c r="C74" i="1"/>
  <c r="G73" i="1"/>
  <c r="G72" i="1"/>
  <c r="G71" i="1"/>
  <c r="G70" i="1"/>
  <c r="G69" i="1"/>
  <c r="C66" i="1"/>
  <c r="G65" i="1"/>
  <c r="G64" i="1"/>
  <c r="G63" i="1"/>
  <c r="G66" i="1" s="1"/>
  <c r="C61" i="1"/>
  <c r="G60" i="1"/>
  <c r="G59" i="1"/>
  <c r="G58" i="1"/>
  <c r="G57" i="1"/>
  <c r="G55" i="1"/>
  <c r="G54" i="1"/>
  <c r="G53" i="1"/>
  <c r="G52" i="1"/>
  <c r="G51" i="1"/>
  <c r="C49" i="1"/>
  <c r="G48" i="1"/>
  <c r="G47" i="1"/>
  <c r="G46" i="1"/>
  <c r="G45" i="1"/>
  <c r="G44" i="1"/>
  <c r="C42" i="1"/>
  <c r="G41" i="1"/>
  <c r="G40" i="1"/>
  <c r="G39" i="1"/>
  <c r="G38" i="1"/>
  <c r="G37" i="1"/>
  <c r="G36" i="1"/>
  <c r="G35" i="1"/>
  <c r="G34" i="1"/>
  <c r="G33" i="1"/>
  <c r="G32" i="1"/>
  <c r="C30" i="1"/>
  <c r="G29" i="1"/>
  <c r="G28" i="1"/>
  <c r="G27" i="1"/>
  <c r="G26" i="1"/>
  <c r="G25" i="1"/>
  <c r="G24" i="1"/>
  <c r="G23" i="1"/>
  <c r="C21" i="1"/>
  <c r="G20" i="1"/>
  <c r="G19" i="1"/>
  <c r="G18" i="1"/>
  <c r="G17" i="1"/>
  <c r="G16" i="1"/>
  <c r="C14" i="1"/>
  <c r="G13" i="1"/>
  <c r="G12" i="1"/>
  <c r="G14" i="1" s="1"/>
  <c r="C10" i="1"/>
  <c r="G9" i="1"/>
  <c r="G8" i="1"/>
  <c r="G7" i="1"/>
  <c r="G10" i="1" s="1"/>
  <c r="G74" i="1" l="1"/>
  <c r="G42" i="1"/>
  <c r="G61" i="1"/>
  <c r="G30" i="1"/>
  <c r="G21" i="1"/>
  <c r="C67" i="1"/>
  <c r="C80" i="1" s="1"/>
  <c r="G49" i="1"/>
  <c r="G67" i="1" l="1"/>
  <c r="G80" i="1"/>
</calcChain>
</file>

<file path=xl/sharedStrings.xml><?xml version="1.0" encoding="utf-8"?>
<sst xmlns="http://schemas.openxmlformats.org/spreadsheetml/2006/main" count="128" uniqueCount="105">
  <si>
    <t>Հ/Հ</t>
  </si>
  <si>
    <t xml:space="preserve">ՀԱՎԵԼԱՎՃԱՐԸ </t>
  </si>
  <si>
    <t>Աշխատավարձի չափը</t>
  </si>
  <si>
    <t>Համայնքի ղեկավար</t>
  </si>
  <si>
    <t>Համայնքի ղեկավարի առաջին  տեղակալ</t>
  </si>
  <si>
    <t>Համայնքի ղեկավարի խորհրդական</t>
  </si>
  <si>
    <t>Համայնքի ղեկավարի օգնական</t>
  </si>
  <si>
    <t>Ընդամենը</t>
  </si>
  <si>
    <t>ՀԱՄԱՅՆՔԱՅԻՆ ՎԱՐՉԱԿԱՆ ՊԱՇՏՈՆՆԵՐ</t>
  </si>
  <si>
    <t>ՀԱՄԱՅՆՔԱՅԻՆ ԾԱՌԱՅՈՒԹՅԱՆ ՊԱՇՏՈՆՆԵՐ</t>
  </si>
  <si>
    <t>Աշխատակազմի քարտուղար</t>
  </si>
  <si>
    <t>Քաղաքաշինության, հողաշինության, գյուղատնտեսություն և բնապահպանության բաժին</t>
  </si>
  <si>
    <t>Բաժնի պետ</t>
  </si>
  <si>
    <t>Առաջատար մասնագետ</t>
  </si>
  <si>
    <t>Առաջին կարգի մասնագետ</t>
  </si>
  <si>
    <t>Գլխավոր մասնագետ /Գնումների համակարգող/</t>
  </si>
  <si>
    <t>Գլխավոր մասնագետ</t>
  </si>
  <si>
    <t>Իրավաբանական, քարտուղարության, անձնակազմի կառավարման բաժին</t>
  </si>
  <si>
    <t xml:space="preserve">Առաջատար մասնագետ </t>
  </si>
  <si>
    <t>Առաջատար մասնագետ /Սոց աշխատող/</t>
  </si>
  <si>
    <t>ՏԵԽՆԻԿԱԿԱՆ ՍՊԱՍԱՐԿՈՒՄ ԻՐԱԿԱՆԱՑՆՈՂ ԱՆՁՆԱԿԱԶՄ</t>
  </si>
  <si>
    <t>Հավաքարար</t>
  </si>
  <si>
    <t>Պահակ</t>
  </si>
  <si>
    <t>Գործավար</t>
  </si>
  <si>
    <t>Վարորդ</t>
  </si>
  <si>
    <t>ՔԱՂԱՔԱՑԻԱԿԱՆ ԱՇԽԱՏԱՆՔ ԻՐԱԿԱՆԱՑՆՈՂ ԱՆՁՆԱԿԱԶՄ</t>
  </si>
  <si>
    <t>Գրադարանավար</t>
  </si>
  <si>
    <t>Համակարգչային ծրագրերի և տեխնիկայի սպասարկող</t>
  </si>
  <si>
    <t>Անասնաբույժ</t>
  </si>
  <si>
    <t>ԸՆԴԱՄԵՆԸ աշխատակազմ</t>
  </si>
  <si>
    <t>ՀԱՍՏԻՔԻ ԱՆՎԱՆՈՒՄԸ</t>
  </si>
  <si>
    <t>ՀԱՍՏԻՔԱՅԻՆ ՄԻԱՎՈՐԸ</t>
  </si>
  <si>
    <t>Տնտեսվար</t>
  </si>
  <si>
    <t>Ֆինանսատնտեսագիտական, եկամուտների հաշվառման  և հավաքագրման բաժին</t>
  </si>
  <si>
    <t>ԾԱՂԿԱՁՈՐԻ ՀԱՄԱՅՆՔԱՊԵՏԱՐԱՆԻ ԱՇԽԱՏԱԿԱԶՄԻ ԱՇԽԱՏԱԿԻՑՆԵՐԻ 2022 ԹՎԱԿԱՆԻ  ԹՎԱՔԱՆԱԿԸ, ՀԱՍՏԻՔԱՑՈՒՑԱԿԸ ԵՎ ՊԱՇՏՈՆԱՅԻՆ ԴՐՈՒՅՔԱՉԱՓԵՐԸ</t>
  </si>
  <si>
    <t xml:space="preserve">  ՀԱՄԱՅՆՔԻ  ՂԵԿԱՎԱՐ                                Ն. ՀԱՐՈՒԹՅՈՒՆՅԱՆ          </t>
  </si>
  <si>
    <t xml:space="preserve">Երկրորդ կարգի մասնագետ </t>
  </si>
  <si>
    <t xml:space="preserve">Համայնքի ղեկավարի  տեղակալ </t>
  </si>
  <si>
    <t>Հավելված 2</t>
  </si>
  <si>
    <t>Հավելված 1</t>
  </si>
  <si>
    <t>ՀԱՅԱՍՏԱՆԻ ՀԱՆՐԱՊԵՏՈՒԹՅԱՆ ԿՈՏԱՅՔԻ  ՄԱՐԶԻ ԾԱՂԿԱՁՈՐԻ ՀԱՄԱՅՆՔԱՊԵՏԱՐԱՆԻ ԱՇԽԱՏԱԿԱԶՄԻ ԿԱՌՈՒՑՎԱԾՔԸ</t>
  </si>
  <si>
    <t>ԿԱՌՈՒՑՎԱԾՔԱՅԻՆ ՍՏՈՐԱԲԱԺԱՆՈՒՄՆԵՐ</t>
  </si>
  <si>
    <t>1. Քաղաքաշինության, հողաշինության, գյուղատնտեսություն և բնապահպանության բաժին</t>
  </si>
  <si>
    <t>2. Ֆինանսատնտեսագիտական, եկամուտների հաշվառման և հավաքագրման բաժին</t>
  </si>
  <si>
    <t>4. Իրավաբանական, քարտուղարության, անձնակազմի կառավարման բաժին</t>
  </si>
  <si>
    <t>ՀԱՄԱՅՆՔԱՅԻՆ  ՀԱՅԵՑՈՂԱԿԱՆ ՊԱՇՏՈՆՆԵՐ</t>
  </si>
  <si>
    <t xml:space="preserve">ՀՀ Կոտայքի  մարզի 
Ծաղկաձոր համայնքի ավագանու
 2022թ. Հունվարի 27-ի թիվ 21  որոշման
</t>
  </si>
  <si>
    <t>Ծաղկաձոր համայնքի ավագանու 2022 թվականի  հունվարի 27-ի թիվ 21  որոշման</t>
  </si>
  <si>
    <t>ՀԱՄԱՅՆՔԱՅԻՆ ՔԱՂԱՔԱԿԱՆ ՊԱՇՏՈՆՆԵՐ</t>
  </si>
  <si>
    <t>Աշխատակազմ (կառուցվածքային ստորաբաժանումների մեջ չներառված պաշտոններ</t>
  </si>
  <si>
    <t>ԸՆԴԱՄԵՆԸ համայնքային ծառայության պաշտոններ</t>
  </si>
  <si>
    <t>Զարգացման ծրագրերի, զբոսաշրջության, առևտրի,սպասարկման և գովազդի բաժին</t>
  </si>
  <si>
    <t>Գլխավոր մասնագետ /բարեվարքության հարցերով կազմակերպիչ/</t>
  </si>
  <si>
    <t>ՊԱՇՏՈՆԱՅԻՆ ԴՐՈՒՅՔԱՉԱՓԸ (սահմանվում է հաստիքային մեկ միավորի համար)</t>
  </si>
  <si>
    <t>Առաջին կարգի մասնագետ /Մեղրաձոր/</t>
  </si>
  <si>
    <t>Առաջին կարգի մասնագետ/Մարմարիկ/</t>
  </si>
  <si>
    <t>Առաջին կարգի մասնագետ/Աղավնաձոր/</t>
  </si>
  <si>
    <t>Առաջին կարգի մասնագետ/Արտավազ/</t>
  </si>
  <si>
    <t>Առաջին կարգի մասնագետ/Հանքավան/</t>
  </si>
  <si>
    <t>Առաջատար մասնագետ  /զարգացման ծրագրերի մասնագետ/</t>
  </si>
  <si>
    <t>Վարչական ղեկավար/ Մեղրաձոր բնակավայր/</t>
  </si>
  <si>
    <t>Վարչական ղեկավար /Մարմարիկ բնակավայր/</t>
  </si>
  <si>
    <t>Վարչական ղեկավար/ Աղավնաձոր բնակավայր/</t>
  </si>
  <si>
    <t>Վարչական ղեկավար/ Արտավազ բնակավայր/</t>
  </si>
  <si>
    <t>Վարչական ղեկավար/ Հանքավան բնակավայր/</t>
  </si>
  <si>
    <t>Երկրորդ կարգի մասնագետ /Մեղրաձոր/</t>
  </si>
  <si>
    <t>Երկրորդ կարգի մասնագետ /Մարմարիկ/</t>
  </si>
  <si>
    <t>Երկրորդ կարգի մասնագետ /Աղավնաձոր/</t>
  </si>
  <si>
    <t>Երկրորդ կարգի մասնագետ /Արտավազ/</t>
  </si>
  <si>
    <t>3. Զարգացման ծրագրերի, զբոսաշրջության, առևտրի,սպասարկման և գովազդի բաժին</t>
  </si>
  <si>
    <t>ԾԱԾԿԱԳԻՐ</t>
  </si>
  <si>
    <t>1.2-1</t>
  </si>
  <si>
    <t>2.1-1</t>
  </si>
  <si>
    <t>2.3-1</t>
  </si>
  <si>
    <t>3.1-1</t>
  </si>
  <si>
    <t>3.1-2</t>
  </si>
  <si>
    <t>3.2-1</t>
  </si>
  <si>
    <t>2.1-2</t>
  </si>
  <si>
    <t>2.3-2</t>
  </si>
  <si>
    <t>2.3-3</t>
  </si>
  <si>
    <t>3.1-3</t>
  </si>
  <si>
    <t>3.1-4</t>
  </si>
  <si>
    <t>3.2-2</t>
  </si>
  <si>
    <t>3.2-3</t>
  </si>
  <si>
    <t>3.2-4</t>
  </si>
  <si>
    <t>3.2-5</t>
  </si>
  <si>
    <t>3.2-6</t>
  </si>
  <si>
    <t>2.1-3</t>
  </si>
  <si>
    <t>2.3-4</t>
  </si>
  <si>
    <t>3.1-5</t>
  </si>
  <si>
    <t>3.2-7</t>
  </si>
  <si>
    <t>3.2-8</t>
  </si>
  <si>
    <t>2.1-4</t>
  </si>
  <si>
    <t>2.3-5</t>
  </si>
  <si>
    <t>3.1-6</t>
  </si>
  <si>
    <t>3.1-7</t>
  </si>
  <si>
    <t>3.1-8</t>
  </si>
  <si>
    <t>3.3-1</t>
  </si>
  <si>
    <t>3.3-2</t>
  </si>
  <si>
    <t>3.3-3</t>
  </si>
  <si>
    <t>3.3-4</t>
  </si>
  <si>
    <t>2.3-6</t>
  </si>
  <si>
    <t>3.1-9</t>
  </si>
  <si>
    <t>3.3-5</t>
  </si>
  <si>
    <t>Ծաղկաձոր համայնքի ավագանու 2022 թվականի  մայիսի 13-ի թիվ 94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</si>
</sst>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 Armenian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38" fontId="0" fillId="0" borderId="0" xfId="0" applyNumberFormat="1"/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38" fontId="3" fillId="0" borderId="1" xfId="0" applyNumberFormat="1" applyFont="1" applyBorder="1"/>
    <xf numFmtId="0" fontId="5" fillId="0" borderId="1" xfId="0" applyFont="1" applyBorder="1"/>
    <xf numFmtId="38" fontId="5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/>
    <xf numFmtId="49" fontId="3" fillId="0" borderId="1" xfId="0" applyNumberFormat="1" applyFont="1" applyBorder="1"/>
    <xf numFmtId="49" fontId="5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vertical="center"/>
    </xf>
    <xf numFmtId="49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I22"/>
    </sheetView>
  </sheetViews>
  <sheetFormatPr defaultRowHeight="15" x14ac:dyDescent="0.25"/>
  <sheetData>
    <row r="1" spans="1:9" x14ac:dyDescent="0.25">
      <c r="H1" s="28" t="s">
        <v>39</v>
      </c>
      <c r="I1" s="28"/>
    </row>
    <row r="2" spans="1:9" ht="81" customHeight="1" x14ac:dyDescent="0.25">
      <c r="G2" s="27" t="s">
        <v>46</v>
      </c>
      <c r="H2" s="27"/>
      <c r="I2" s="27"/>
    </row>
    <row r="8" spans="1:9" ht="42" customHeight="1" x14ac:dyDescent="0.25">
      <c r="A8" s="29" t="s">
        <v>40</v>
      </c>
      <c r="B8" s="29"/>
      <c r="C8" s="29"/>
      <c r="D8" s="29"/>
      <c r="E8" s="29"/>
      <c r="F8" s="29"/>
      <c r="G8" s="29"/>
      <c r="H8" s="29"/>
      <c r="I8" s="29"/>
    </row>
    <row r="11" spans="1:9" x14ac:dyDescent="0.25">
      <c r="A11" s="28" t="s">
        <v>41</v>
      </c>
      <c r="B11" s="28"/>
      <c r="C11" s="28"/>
      <c r="D11" s="28"/>
      <c r="E11" s="28"/>
      <c r="F11" s="28"/>
      <c r="G11" s="28"/>
      <c r="H11" s="28"/>
      <c r="I11" s="28"/>
    </row>
    <row r="14" spans="1:9" x14ac:dyDescent="0.25">
      <c r="A14" s="26" t="s">
        <v>42</v>
      </c>
      <c r="B14" s="26"/>
      <c r="C14" s="26"/>
      <c r="D14" s="26"/>
      <c r="E14" s="26"/>
      <c r="F14" s="26"/>
      <c r="G14" s="26"/>
      <c r="H14" s="26"/>
      <c r="I14" s="26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26" t="s">
        <v>43</v>
      </c>
      <c r="B16" s="26"/>
      <c r="C16" s="26"/>
      <c r="D16" s="26"/>
      <c r="E16" s="26"/>
      <c r="F16" s="26"/>
      <c r="G16" s="26"/>
      <c r="H16" s="26"/>
      <c r="I16" s="26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26" t="s">
        <v>69</v>
      </c>
      <c r="B18" s="26"/>
      <c r="C18" s="26"/>
      <c r="D18" s="26"/>
      <c r="E18" s="26"/>
      <c r="F18" s="26"/>
      <c r="G18" s="26"/>
      <c r="H18" s="26"/>
      <c r="I18" s="26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26" t="s">
        <v>44</v>
      </c>
      <c r="B20" s="26"/>
      <c r="C20" s="26"/>
      <c r="D20" s="26"/>
      <c r="E20" s="26"/>
      <c r="F20" s="26"/>
      <c r="G20" s="26"/>
      <c r="H20" s="26"/>
      <c r="I20" s="26"/>
    </row>
  </sheetData>
  <mergeCells count="8">
    <mergeCell ref="A18:I18"/>
    <mergeCell ref="A20:I20"/>
    <mergeCell ref="G2:I2"/>
    <mergeCell ref="H1:I1"/>
    <mergeCell ref="A8:I8"/>
    <mergeCell ref="A11:I11"/>
    <mergeCell ref="A14:I14"/>
    <mergeCell ref="A16:I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50" workbookViewId="0">
      <selection sqref="A1:G81"/>
    </sheetView>
  </sheetViews>
  <sheetFormatPr defaultRowHeight="15" x14ac:dyDescent="0.25"/>
  <cols>
    <col min="1" max="1" width="5.85546875" style="18" customWidth="1"/>
    <col min="2" max="2" width="48" customWidth="1"/>
    <col min="3" max="3" width="5.28515625" customWidth="1"/>
    <col min="4" max="4" width="7.42578125" style="24" customWidth="1"/>
    <col min="5" max="5" width="12.5703125" customWidth="1"/>
    <col min="6" max="6" width="6.42578125" customWidth="1"/>
    <col min="7" max="7" width="13.28515625" customWidth="1"/>
  </cols>
  <sheetData>
    <row r="1" spans="1:8" x14ac:dyDescent="0.25">
      <c r="A1" s="16"/>
      <c r="B1" s="4"/>
      <c r="C1" s="4"/>
      <c r="D1" s="19"/>
      <c r="E1" s="33" t="s">
        <v>38</v>
      </c>
      <c r="F1" s="33"/>
      <c r="G1" s="33"/>
    </row>
    <row r="2" spans="1:8" ht="37.5" customHeight="1" x14ac:dyDescent="0.25">
      <c r="A2" s="16"/>
      <c r="B2" s="4"/>
      <c r="C2" s="4"/>
      <c r="D2" s="19"/>
      <c r="E2" s="35" t="s">
        <v>47</v>
      </c>
      <c r="F2" s="35"/>
      <c r="G2" s="35"/>
    </row>
    <row r="3" spans="1:8" ht="37.5" customHeight="1" x14ac:dyDescent="0.25">
      <c r="A3" s="16"/>
      <c r="B3" s="4"/>
      <c r="C3" s="4"/>
      <c r="D3" s="19"/>
      <c r="E3" s="35" t="s">
        <v>104</v>
      </c>
      <c r="F3" s="35"/>
      <c r="G3" s="35"/>
    </row>
    <row r="4" spans="1:8" ht="30.75" customHeight="1" x14ac:dyDescent="0.25">
      <c r="A4" s="34" t="s">
        <v>34</v>
      </c>
      <c r="B4" s="34"/>
      <c r="C4" s="34"/>
      <c r="D4" s="34"/>
      <c r="E4" s="34"/>
      <c r="F4" s="34"/>
      <c r="G4" s="34"/>
    </row>
    <row r="5" spans="1:8" s="40" customFormat="1" ht="116.25" customHeight="1" x14ac:dyDescent="0.25">
      <c r="A5" s="14" t="s">
        <v>0</v>
      </c>
      <c r="B5" s="14" t="s">
        <v>30</v>
      </c>
      <c r="C5" s="37" t="s">
        <v>31</v>
      </c>
      <c r="D5" s="38" t="s">
        <v>70</v>
      </c>
      <c r="E5" s="37" t="s">
        <v>53</v>
      </c>
      <c r="F5" s="39" t="s">
        <v>1</v>
      </c>
      <c r="G5" s="39" t="s">
        <v>2</v>
      </c>
    </row>
    <row r="6" spans="1:8" ht="18" customHeight="1" x14ac:dyDescent="0.25">
      <c r="A6" s="30" t="s">
        <v>48</v>
      </c>
      <c r="B6" s="30"/>
      <c r="C6" s="6"/>
      <c r="D6" s="20"/>
      <c r="E6" s="6"/>
      <c r="F6" s="6"/>
      <c r="G6" s="6"/>
    </row>
    <row r="7" spans="1:8" x14ac:dyDescent="0.25">
      <c r="A7" s="5">
        <v>1</v>
      </c>
      <c r="B7" s="6" t="s">
        <v>3</v>
      </c>
      <c r="C7" s="6">
        <v>1</v>
      </c>
      <c r="D7" s="20"/>
      <c r="E7" s="7">
        <v>400000</v>
      </c>
      <c r="F7" s="7"/>
      <c r="G7" s="7">
        <f>C7*E7+F7</f>
        <v>400000</v>
      </c>
      <c r="H7" s="1"/>
    </row>
    <row r="8" spans="1:8" x14ac:dyDescent="0.25">
      <c r="A8" s="5">
        <v>2</v>
      </c>
      <c r="B8" s="6" t="s">
        <v>4</v>
      </c>
      <c r="C8" s="6">
        <v>1</v>
      </c>
      <c r="D8" s="20"/>
      <c r="E8" s="7">
        <v>320000</v>
      </c>
      <c r="F8" s="7"/>
      <c r="G8" s="7">
        <f>C8*E8+F8</f>
        <v>320000</v>
      </c>
      <c r="H8" s="1"/>
    </row>
    <row r="9" spans="1:8" x14ac:dyDescent="0.25">
      <c r="A9" s="5">
        <v>3</v>
      </c>
      <c r="B9" s="6" t="s">
        <v>37</v>
      </c>
      <c r="C9" s="6">
        <v>1</v>
      </c>
      <c r="D9" s="20"/>
      <c r="E9" s="7">
        <v>280000</v>
      </c>
      <c r="F9" s="7"/>
      <c r="G9" s="7">
        <f>C9*E9+F9</f>
        <v>280000</v>
      </c>
      <c r="H9" s="1"/>
    </row>
    <row r="10" spans="1:8" ht="15" customHeight="1" x14ac:dyDescent="0.25">
      <c r="A10" s="5"/>
      <c r="B10" s="8" t="s">
        <v>7</v>
      </c>
      <c r="C10" s="8">
        <f>SUM(C7:C9)</f>
        <v>3</v>
      </c>
      <c r="D10" s="21"/>
      <c r="E10" s="9"/>
      <c r="F10" s="9"/>
      <c r="G10" s="9">
        <f>SUM(G7:G9)</f>
        <v>1000000</v>
      </c>
      <c r="H10" s="1"/>
    </row>
    <row r="11" spans="1:8" ht="14.25" customHeight="1" x14ac:dyDescent="0.25">
      <c r="A11" s="30" t="s">
        <v>45</v>
      </c>
      <c r="B11" s="30"/>
      <c r="C11" s="6"/>
      <c r="D11" s="20"/>
      <c r="E11" s="7"/>
      <c r="F11" s="7"/>
      <c r="G11" s="7"/>
      <c r="H11" s="1"/>
    </row>
    <row r="12" spans="1:8" x14ac:dyDescent="0.25">
      <c r="A12" s="5">
        <v>4</v>
      </c>
      <c r="B12" s="6" t="s">
        <v>5</v>
      </c>
      <c r="C12" s="6">
        <v>1</v>
      </c>
      <c r="D12" s="20"/>
      <c r="E12" s="7">
        <v>270000</v>
      </c>
      <c r="F12" s="7"/>
      <c r="G12" s="7">
        <f>C12*E12+F12</f>
        <v>270000</v>
      </c>
      <c r="H12" s="1"/>
    </row>
    <row r="13" spans="1:8" x14ac:dyDescent="0.25">
      <c r="A13" s="5">
        <v>5</v>
      </c>
      <c r="B13" s="6" t="s">
        <v>6</v>
      </c>
      <c r="C13" s="6">
        <v>2</v>
      </c>
      <c r="D13" s="20"/>
      <c r="E13" s="7">
        <v>260000</v>
      </c>
      <c r="F13" s="7"/>
      <c r="G13" s="7">
        <f>C13*E13+F13</f>
        <v>520000</v>
      </c>
      <c r="H13" s="1"/>
    </row>
    <row r="14" spans="1:8" x14ac:dyDescent="0.25">
      <c r="A14" s="5"/>
      <c r="B14" s="8" t="s">
        <v>7</v>
      </c>
      <c r="C14" s="8">
        <f>SUM(C12:C13)</f>
        <v>3</v>
      </c>
      <c r="D14" s="21"/>
      <c r="E14" s="8"/>
      <c r="F14" s="8"/>
      <c r="G14" s="9">
        <f>SUM(G12:G13)</f>
        <v>790000</v>
      </c>
      <c r="H14" s="1"/>
    </row>
    <row r="15" spans="1:8" ht="12.75" customHeight="1" x14ac:dyDescent="0.25">
      <c r="A15" s="32" t="s">
        <v>8</v>
      </c>
      <c r="B15" s="32"/>
      <c r="C15" s="6"/>
      <c r="D15" s="20"/>
      <c r="E15" s="7"/>
      <c r="F15" s="7"/>
      <c r="G15" s="7"/>
      <c r="H15" s="1"/>
    </row>
    <row r="16" spans="1:8" x14ac:dyDescent="0.25">
      <c r="A16" s="5">
        <v>6</v>
      </c>
      <c r="B16" s="6" t="s">
        <v>60</v>
      </c>
      <c r="C16" s="6">
        <v>1</v>
      </c>
      <c r="D16" s="20"/>
      <c r="E16" s="7">
        <v>260000</v>
      </c>
      <c r="F16" s="7"/>
      <c r="G16" s="7">
        <f>C16*E16</f>
        <v>260000</v>
      </c>
      <c r="H16" s="1"/>
    </row>
    <row r="17" spans="1:8" x14ac:dyDescent="0.25">
      <c r="A17" s="5">
        <v>7</v>
      </c>
      <c r="B17" s="10" t="s">
        <v>61</v>
      </c>
      <c r="C17" s="6">
        <v>1</v>
      </c>
      <c r="D17" s="20"/>
      <c r="E17" s="7">
        <v>250000</v>
      </c>
      <c r="F17" s="7"/>
      <c r="G17" s="7">
        <f>C17*E17</f>
        <v>250000</v>
      </c>
      <c r="H17" s="1"/>
    </row>
    <row r="18" spans="1:8" x14ac:dyDescent="0.25">
      <c r="A18" s="5">
        <v>8</v>
      </c>
      <c r="B18" s="6" t="s">
        <v>62</v>
      </c>
      <c r="C18" s="6">
        <v>1</v>
      </c>
      <c r="D18" s="20"/>
      <c r="E18" s="7">
        <v>250000</v>
      </c>
      <c r="F18" s="7"/>
      <c r="G18" s="7">
        <f>C18*E18</f>
        <v>250000</v>
      </c>
      <c r="H18" s="1"/>
    </row>
    <row r="19" spans="1:8" x14ac:dyDescent="0.25">
      <c r="A19" s="5">
        <v>9</v>
      </c>
      <c r="B19" s="6" t="s">
        <v>63</v>
      </c>
      <c r="C19" s="6">
        <v>1</v>
      </c>
      <c r="D19" s="20"/>
      <c r="E19" s="7">
        <v>250000</v>
      </c>
      <c r="F19" s="7"/>
      <c r="G19" s="7">
        <f>C19*E19</f>
        <v>250000</v>
      </c>
      <c r="H19" s="1"/>
    </row>
    <row r="20" spans="1:8" x14ac:dyDescent="0.25">
      <c r="A20" s="5">
        <v>10</v>
      </c>
      <c r="B20" s="6" t="s">
        <v>64</v>
      </c>
      <c r="C20" s="6">
        <v>1</v>
      </c>
      <c r="D20" s="20"/>
      <c r="E20" s="7">
        <v>230000</v>
      </c>
      <c r="F20" s="7"/>
      <c r="G20" s="7">
        <f>C20*E20</f>
        <v>230000</v>
      </c>
      <c r="H20" s="1"/>
    </row>
    <row r="21" spans="1:8" x14ac:dyDescent="0.25">
      <c r="A21" s="5"/>
      <c r="B21" s="8" t="s">
        <v>7</v>
      </c>
      <c r="C21" s="8">
        <f>SUM(C16:C20)</f>
        <v>5</v>
      </c>
      <c r="D21" s="21"/>
      <c r="E21" s="9"/>
      <c r="F21" s="9"/>
      <c r="G21" s="9">
        <f>SUM(G16:G20)</f>
        <v>1240000</v>
      </c>
      <c r="H21" s="1"/>
    </row>
    <row r="22" spans="1:8" x14ac:dyDescent="0.25">
      <c r="A22" s="32" t="s">
        <v>9</v>
      </c>
      <c r="B22" s="32"/>
      <c r="C22" s="6"/>
      <c r="D22" s="20"/>
      <c r="E22" s="7"/>
      <c r="F22" s="7"/>
      <c r="G22" s="7"/>
      <c r="H22" s="1"/>
    </row>
    <row r="23" spans="1:8" ht="14.25" customHeight="1" x14ac:dyDescent="0.25">
      <c r="A23" s="5">
        <v>11</v>
      </c>
      <c r="B23" s="6" t="s">
        <v>10</v>
      </c>
      <c r="C23" s="6">
        <v>1</v>
      </c>
      <c r="D23" s="20" t="s">
        <v>71</v>
      </c>
      <c r="E23" s="7">
        <v>320000</v>
      </c>
      <c r="F23" s="7"/>
      <c r="G23" s="7">
        <f>C23*E23+F23</f>
        <v>320000</v>
      </c>
      <c r="H23" s="1"/>
    </row>
    <row r="24" spans="1:8" ht="26.25" customHeight="1" x14ac:dyDescent="0.25">
      <c r="A24" s="30" t="s">
        <v>11</v>
      </c>
      <c r="B24" s="30"/>
      <c r="C24" s="11"/>
      <c r="D24" s="22"/>
      <c r="E24" s="7"/>
      <c r="F24" s="7"/>
      <c r="G24" s="7">
        <f t="shared" ref="G24:G78" si="0">C24*E24+F24</f>
        <v>0</v>
      </c>
      <c r="H24" s="1"/>
    </row>
    <row r="25" spans="1:8" x14ac:dyDescent="0.25">
      <c r="A25" s="5">
        <v>12</v>
      </c>
      <c r="B25" s="6" t="s">
        <v>12</v>
      </c>
      <c r="C25" s="6">
        <v>1</v>
      </c>
      <c r="D25" s="20" t="s">
        <v>72</v>
      </c>
      <c r="E25" s="7">
        <v>300000</v>
      </c>
      <c r="F25" s="7"/>
      <c r="G25" s="7">
        <f t="shared" si="0"/>
        <v>300000</v>
      </c>
      <c r="H25" s="1"/>
    </row>
    <row r="26" spans="1:8" x14ac:dyDescent="0.25">
      <c r="A26" s="5">
        <v>13</v>
      </c>
      <c r="B26" s="6" t="s">
        <v>16</v>
      </c>
      <c r="C26" s="6">
        <v>1</v>
      </c>
      <c r="D26" s="20" t="s">
        <v>73</v>
      </c>
      <c r="E26" s="7">
        <v>280000</v>
      </c>
      <c r="F26" s="7"/>
      <c r="G26" s="7">
        <f t="shared" si="0"/>
        <v>280000</v>
      </c>
      <c r="H26" s="1"/>
    </row>
    <row r="27" spans="1:8" x14ac:dyDescent="0.25">
      <c r="A27" s="5">
        <v>14</v>
      </c>
      <c r="B27" s="6" t="s">
        <v>13</v>
      </c>
      <c r="C27" s="6">
        <v>1</v>
      </c>
      <c r="D27" s="20" t="s">
        <v>74</v>
      </c>
      <c r="E27" s="7">
        <v>255000</v>
      </c>
      <c r="F27" s="7"/>
      <c r="G27" s="7">
        <f t="shared" si="0"/>
        <v>255000</v>
      </c>
      <c r="H27" s="1"/>
    </row>
    <row r="28" spans="1:8" x14ac:dyDescent="0.25">
      <c r="A28" s="5">
        <v>15</v>
      </c>
      <c r="B28" s="6" t="s">
        <v>13</v>
      </c>
      <c r="C28" s="6">
        <v>1</v>
      </c>
      <c r="D28" s="20" t="s">
        <v>75</v>
      </c>
      <c r="E28" s="7">
        <v>255000</v>
      </c>
      <c r="F28" s="7"/>
      <c r="G28" s="7">
        <f t="shared" si="0"/>
        <v>255000</v>
      </c>
      <c r="H28" s="1"/>
    </row>
    <row r="29" spans="1:8" x14ac:dyDescent="0.25">
      <c r="A29" s="5">
        <v>16</v>
      </c>
      <c r="B29" s="6" t="s">
        <v>14</v>
      </c>
      <c r="C29" s="6">
        <v>1</v>
      </c>
      <c r="D29" s="20" t="s">
        <v>76</v>
      </c>
      <c r="E29" s="7">
        <v>170000</v>
      </c>
      <c r="F29" s="7"/>
      <c r="G29" s="7">
        <f t="shared" si="0"/>
        <v>170000</v>
      </c>
      <c r="H29" s="1"/>
    </row>
    <row r="30" spans="1:8" ht="17.25" customHeight="1" x14ac:dyDescent="0.25">
      <c r="A30" s="5"/>
      <c r="B30" s="8" t="s">
        <v>7</v>
      </c>
      <c r="C30" s="8">
        <f>SUM(C25:C29)</f>
        <v>5</v>
      </c>
      <c r="D30" s="21"/>
      <c r="E30" s="8"/>
      <c r="F30" s="8"/>
      <c r="G30" s="9">
        <f t="shared" ref="G30" si="1">SUM(G25:G29)</f>
        <v>1260000</v>
      </c>
      <c r="H30" s="1"/>
    </row>
    <row r="31" spans="1:8" ht="27.75" customHeight="1" x14ac:dyDescent="0.25">
      <c r="A31" s="30" t="s">
        <v>33</v>
      </c>
      <c r="B31" s="30"/>
      <c r="C31" s="6"/>
      <c r="D31" s="20"/>
      <c r="E31" s="7"/>
      <c r="F31" s="7"/>
      <c r="G31" s="7"/>
      <c r="H31" s="1"/>
    </row>
    <row r="32" spans="1:8" x14ac:dyDescent="0.25">
      <c r="A32" s="5">
        <v>17</v>
      </c>
      <c r="B32" s="6" t="s">
        <v>12</v>
      </c>
      <c r="C32" s="6">
        <v>1</v>
      </c>
      <c r="D32" s="20" t="s">
        <v>77</v>
      </c>
      <c r="E32" s="7">
        <v>300000</v>
      </c>
      <c r="F32" s="7"/>
      <c r="G32" s="7">
        <f t="shared" si="0"/>
        <v>300000</v>
      </c>
      <c r="H32" s="1"/>
    </row>
    <row r="33" spans="1:8" x14ac:dyDescent="0.25">
      <c r="A33" s="5">
        <v>18</v>
      </c>
      <c r="B33" s="11" t="s">
        <v>15</v>
      </c>
      <c r="C33" s="6">
        <v>1</v>
      </c>
      <c r="D33" s="20" t="s">
        <v>78</v>
      </c>
      <c r="E33" s="7">
        <v>280000</v>
      </c>
      <c r="F33" s="7"/>
      <c r="G33" s="7">
        <f t="shared" si="0"/>
        <v>280000</v>
      </c>
      <c r="H33" s="1"/>
    </row>
    <row r="34" spans="1:8" x14ac:dyDescent="0.25">
      <c r="A34" s="5">
        <v>19</v>
      </c>
      <c r="B34" s="6" t="s">
        <v>16</v>
      </c>
      <c r="C34" s="6">
        <v>1</v>
      </c>
      <c r="D34" s="20" t="s">
        <v>79</v>
      </c>
      <c r="E34" s="7">
        <v>280000</v>
      </c>
      <c r="F34" s="7"/>
      <c r="G34" s="7">
        <f t="shared" si="0"/>
        <v>280000</v>
      </c>
      <c r="H34" s="1"/>
    </row>
    <row r="35" spans="1:8" x14ac:dyDescent="0.25">
      <c r="A35" s="5">
        <v>20</v>
      </c>
      <c r="B35" s="6" t="s">
        <v>13</v>
      </c>
      <c r="C35" s="6">
        <v>1</v>
      </c>
      <c r="D35" s="20" t="s">
        <v>80</v>
      </c>
      <c r="E35" s="7">
        <v>255000</v>
      </c>
      <c r="F35" s="7"/>
      <c r="G35" s="7">
        <f t="shared" si="0"/>
        <v>255000</v>
      </c>
      <c r="H35" s="1"/>
    </row>
    <row r="36" spans="1:8" x14ac:dyDescent="0.25">
      <c r="A36" s="5">
        <v>21</v>
      </c>
      <c r="B36" s="6" t="s">
        <v>13</v>
      </c>
      <c r="C36" s="6">
        <v>1</v>
      </c>
      <c r="D36" s="20" t="s">
        <v>81</v>
      </c>
      <c r="E36" s="7">
        <v>255000</v>
      </c>
      <c r="F36" s="7"/>
      <c r="G36" s="7">
        <f t="shared" si="0"/>
        <v>255000</v>
      </c>
      <c r="H36" s="1"/>
    </row>
    <row r="37" spans="1:8" x14ac:dyDescent="0.25">
      <c r="A37" s="5">
        <v>22</v>
      </c>
      <c r="B37" s="6" t="s">
        <v>54</v>
      </c>
      <c r="C37" s="6">
        <v>1</v>
      </c>
      <c r="D37" s="20" t="s">
        <v>82</v>
      </c>
      <c r="E37" s="7">
        <v>170000</v>
      </c>
      <c r="F37" s="7"/>
      <c r="G37" s="7">
        <f t="shared" si="0"/>
        <v>170000</v>
      </c>
      <c r="H37" s="1"/>
    </row>
    <row r="38" spans="1:8" x14ac:dyDescent="0.25">
      <c r="A38" s="5">
        <v>23</v>
      </c>
      <c r="B38" s="6" t="s">
        <v>55</v>
      </c>
      <c r="C38" s="6">
        <v>1</v>
      </c>
      <c r="D38" s="20" t="s">
        <v>83</v>
      </c>
      <c r="E38" s="7">
        <v>170000</v>
      </c>
      <c r="F38" s="7"/>
      <c r="G38" s="7">
        <f t="shared" si="0"/>
        <v>170000</v>
      </c>
      <c r="H38" s="1"/>
    </row>
    <row r="39" spans="1:8" x14ac:dyDescent="0.25">
      <c r="A39" s="5">
        <v>24</v>
      </c>
      <c r="B39" s="6" t="s">
        <v>56</v>
      </c>
      <c r="C39" s="6">
        <v>1</v>
      </c>
      <c r="D39" s="20" t="s">
        <v>84</v>
      </c>
      <c r="E39" s="7">
        <v>170000</v>
      </c>
      <c r="F39" s="7"/>
      <c r="G39" s="7">
        <f t="shared" si="0"/>
        <v>170000</v>
      </c>
      <c r="H39" s="1"/>
    </row>
    <row r="40" spans="1:8" x14ac:dyDescent="0.25">
      <c r="A40" s="5">
        <v>25</v>
      </c>
      <c r="B40" s="6" t="s">
        <v>57</v>
      </c>
      <c r="C40" s="6">
        <v>1</v>
      </c>
      <c r="D40" s="20" t="s">
        <v>85</v>
      </c>
      <c r="E40" s="7">
        <v>170000</v>
      </c>
      <c r="F40" s="7"/>
      <c r="G40" s="7">
        <f t="shared" si="0"/>
        <v>170000</v>
      </c>
      <c r="H40" s="1"/>
    </row>
    <row r="41" spans="1:8" x14ac:dyDescent="0.25">
      <c r="A41" s="5">
        <v>26</v>
      </c>
      <c r="B41" s="6" t="s">
        <v>58</v>
      </c>
      <c r="C41" s="6">
        <v>1</v>
      </c>
      <c r="D41" s="20" t="s">
        <v>86</v>
      </c>
      <c r="E41" s="7">
        <v>170000</v>
      </c>
      <c r="F41" s="7"/>
      <c r="G41" s="7">
        <f t="shared" si="0"/>
        <v>170000</v>
      </c>
      <c r="H41" s="1"/>
    </row>
    <row r="42" spans="1:8" ht="19.5" customHeight="1" x14ac:dyDescent="0.25">
      <c r="A42" s="5"/>
      <c r="B42" s="8" t="s">
        <v>7</v>
      </c>
      <c r="C42" s="8">
        <f>SUM(C32:C41)</f>
        <v>10</v>
      </c>
      <c r="D42" s="21"/>
      <c r="E42" s="9"/>
      <c r="F42" s="9"/>
      <c r="G42" s="9">
        <f>SUM(G32:G41)</f>
        <v>2220000</v>
      </c>
      <c r="H42" s="1"/>
    </row>
    <row r="43" spans="1:8" ht="32.25" customHeight="1" x14ac:dyDescent="0.25">
      <c r="A43" s="30" t="s">
        <v>51</v>
      </c>
      <c r="B43" s="30"/>
      <c r="C43" s="6"/>
      <c r="D43" s="20"/>
      <c r="E43" s="7"/>
      <c r="F43" s="7"/>
      <c r="G43" s="7"/>
      <c r="H43" s="1"/>
    </row>
    <row r="44" spans="1:8" x14ac:dyDescent="0.25">
      <c r="A44" s="5">
        <v>27</v>
      </c>
      <c r="B44" s="6" t="s">
        <v>12</v>
      </c>
      <c r="C44" s="6">
        <v>1</v>
      </c>
      <c r="D44" s="20" t="s">
        <v>87</v>
      </c>
      <c r="E44" s="7">
        <v>300000</v>
      </c>
      <c r="F44" s="7"/>
      <c r="G44" s="7">
        <f t="shared" si="0"/>
        <v>300000</v>
      </c>
      <c r="H44" s="1"/>
    </row>
    <row r="45" spans="1:8" ht="18" customHeight="1" x14ac:dyDescent="0.25">
      <c r="A45" s="5">
        <v>28</v>
      </c>
      <c r="B45" s="6" t="s">
        <v>16</v>
      </c>
      <c r="C45" s="6">
        <v>1</v>
      </c>
      <c r="D45" s="20" t="s">
        <v>88</v>
      </c>
      <c r="E45" s="7">
        <v>280000</v>
      </c>
      <c r="F45" s="7"/>
      <c r="G45" s="7">
        <f t="shared" si="0"/>
        <v>280000</v>
      </c>
      <c r="H45" s="1"/>
    </row>
    <row r="46" spans="1:8" ht="27" x14ac:dyDescent="0.25">
      <c r="A46" s="5">
        <v>29</v>
      </c>
      <c r="B46" s="11" t="s">
        <v>59</v>
      </c>
      <c r="C46" s="6">
        <v>1</v>
      </c>
      <c r="D46" s="20" t="s">
        <v>89</v>
      </c>
      <c r="E46" s="7">
        <v>255000</v>
      </c>
      <c r="F46" s="7"/>
      <c r="G46" s="7">
        <f t="shared" si="0"/>
        <v>255000</v>
      </c>
      <c r="H46" s="1"/>
    </row>
    <row r="47" spans="1:8" x14ac:dyDescent="0.25">
      <c r="A47" s="5">
        <v>30</v>
      </c>
      <c r="B47" s="6" t="s">
        <v>14</v>
      </c>
      <c r="C47" s="6">
        <v>1</v>
      </c>
      <c r="D47" s="20" t="s">
        <v>90</v>
      </c>
      <c r="E47" s="7">
        <v>170000</v>
      </c>
      <c r="F47" s="7"/>
      <c r="G47" s="7">
        <f t="shared" si="0"/>
        <v>170000</v>
      </c>
      <c r="H47" s="1"/>
    </row>
    <row r="48" spans="1:8" x14ac:dyDescent="0.25">
      <c r="A48" s="5">
        <v>31</v>
      </c>
      <c r="B48" s="6" t="s">
        <v>14</v>
      </c>
      <c r="C48" s="6">
        <v>1</v>
      </c>
      <c r="D48" s="20" t="s">
        <v>91</v>
      </c>
      <c r="E48" s="7">
        <v>170000</v>
      </c>
      <c r="F48" s="7"/>
      <c r="G48" s="7">
        <f t="shared" si="0"/>
        <v>170000</v>
      </c>
      <c r="H48" s="1"/>
    </row>
    <row r="49" spans="1:8" ht="18" customHeight="1" x14ac:dyDescent="0.25">
      <c r="A49" s="5"/>
      <c r="B49" s="8" t="s">
        <v>7</v>
      </c>
      <c r="C49" s="8">
        <f>SUM(C44:C48)</f>
        <v>5</v>
      </c>
      <c r="D49" s="21"/>
      <c r="E49" s="9"/>
      <c r="F49" s="9"/>
      <c r="G49" s="9">
        <f>SUM(G44:G48)</f>
        <v>1175000</v>
      </c>
      <c r="H49" s="1"/>
    </row>
    <row r="50" spans="1:8" ht="27" customHeight="1" x14ac:dyDescent="0.25">
      <c r="A50" s="30" t="s">
        <v>17</v>
      </c>
      <c r="B50" s="30"/>
      <c r="C50" s="6"/>
      <c r="D50" s="20"/>
      <c r="E50" s="7"/>
      <c r="F50" s="7"/>
      <c r="G50" s="7"/>
      <c r="H50" s="1"/>
    </row>
    <row r="51" spans="1:8" x14ac:dyDescent="0.25">
      <c r="A51" s="5">
        <v>32</v>
      </c>
      <c r="B51" s="6" t="s">
        <v>12</v>
      </c>
      <c r="C51" s="6">
        <v>1</v>
      </c>
      <c r="D51" s="20" t="s">
        <v>92</v>
      </c>
      <c r="E51" s="7">
        <v>300000</v>
      </c>
      <c r="F51" s="7"/>
      <c r="G51" s="7">
        <f t="shared" si="0"/>
        <v>300000</v>
      </c>
      <c r="H51" s="1"/>
    </row>
    <row r="52" spans="1:8" ht="27" x14ac:dyDescent="0.25">
      <c r="A52" s="5">
        <v>33</v>
      </c>
      <c r="B52" s="11" t="s">
        <v>52</v>
      </c>
      <c r="C52" s="6">
        <v>1</v>
      </c>
      <c r="D52" s="20" t="s">
        <v>93</v>
      </c>
      <c r="E52" s="7">
        <v>280000</v>
      </c>
      <c r="F52" s="7"/>
      <c r="G52" s="7">
        <f t="shared" si="0"/>
        <v>280000</v>
      </c>
      <c r="H52" s="1"/>
    </row>
    <row r="53" spans="1:8" x14ac:dyDescent="0.25">
      <c r="A53" s="5">
        <v>34</v>
      </c>
      <c r="B53" s="6" t="s">
        <v>19</v>
      </c>
      <c r="C53" s="6">
        <v>1</v>
      </c>
      <c r="D53" s="20" t="s">
        <v>94</v>
      </c>
      <c r="E53" s="7">
        <v>255000</v>
      </c>
      <c r="F53" s="7"/>
      <c r="G53" s="7">
        <f t="shared" si="0"/>
        <v>255000</v>
      </c>
      <c r="H53" s="1"/>
    </row>
    <row r="54" spans="1:8" x14ac:dyDescent="0.25">
      <c r="A54" s="5">
        <v>35</v>
      </c>
      <c r="B54" s="6" t="s">
        <v>13</v>
      </c>
      <c r="C54" s="6">
        <v>1</v>
      </c>
      <c r="D54" s="20" t="s">
        <v>95</v>
      </c>
      <c r="E54" s="7">
        <v>255000</v>
      </c>
      <c r="F54" s="7"/>
      <c r="G54" s="7">
        <f t="shared" si="0"/>
        <v>255000</v>
      </c>
      <c r="H54" s="1"/>
    </row>
    <row r="55" spans="1:8" x14ac:dyDescent="0.25">
      <c r="A55" s="5">
        <v>36</v>
      </c>
      <c r="B55" s="6" t="s">
        <v>13</v>
      </c>
      <c r="C55" s="6">
        <v>1</v>
      </c>
      <c r="D55" s="20" t="s">
        <v>96</v>
      </c>
      <c r="E55" s="7">
        <v>255000</v>
      </c>
      <c r="F55" s="7"/>
      <c r="G55" s="7">
        <f t="shared" si="0"/>
        <v>255000</v>
      </c>
      <c r="H55" s="1"/>
    </row>
    <row r="56" spans="1:8" x14ac:dyDescent="0.25">
      <c r="A56" s="5">
        <v>37</v>
      </c>
      <c r="B56" s="6" t="s">
        <v>14</v>
      </c>
      <c r="C56" s="6">
        <v>1</v>
      </c>
      <c r="D56" s="20"/>
      <c r="E56" s="7">
        <v>170000</v>
      </c>
      <c r="F56" s="7"/>
      <c r="G56" s="7">
        <f t="shared" si="0"/>
        <v>170000</v>
      </c>
      <c r="H56" s="1"/>
    </row>
    <row r="57" spans="1:8" x14ac:dyDescent="0.25">
      <c r="A57" s="36">
        <v>38</v>
      </c>
      <c r="B57" s="6" t="s">
        <v>65</v>
      </c>
      <c r="C57" s="6">
        <v>1</v>
      </c>
      <c r="D57" s="20" t="s">
        <v>97</v>
      </c>
      <c r="E57" s="7">
        <v>150000</v>
      </c>
      <c r="F57" s="7"/>
      <c r="G57" s="7">
        <f t="shared" si="0"/>
        <v>150000</v>
      </c>
      <c r="H57" s="1"/>
    </row>
    <row r="58" spans="1:8" x14ac:dyDescent="0.25">
      <c r="A58" s="36">
        <v>39</v>
      </c>
      <c r="B58" s="6" t="s">
        <v>66</v>
      </c>
      <c r="C58" s="6">
        <v>1</v>
      </c>
      <c r="D58" s="20" t="s">
        <v>98</v>
      </c>
      <c r="E58" s="7">
        <v>150000</v>
      </c>
      <c r="F58" s="7"/>
      <c r="G58" s="7">
        <f t="shared" si="0"/>
        <v>150000</v>
      </c>
      <c r="H58" s="1"/>
    </row>
    <row r="59" spans="1:8" x14ac:dyDescent="0.25">
      <c r="A59" s="36">
        <v>40</v>
      </c>
      <c r="B59" s="6" t="s">
        <v>67</v>
      </c>
      <c r="C59" s="6">
        <v>1</v>
      </c>
      <c r="D59" s="20" t="s">
        <v>99</v>
      </c>
      <c r="E59" s="7">
        <v>150000</v>
      </c>
      <c r="F59" s="7"/>
      <c r="G59" s="7">
        <f t="shared" si="0"/>
        <v>150000</v>
      </c>
      <c r="H59" s="1"/>
    </row>
    <row r="60" spans="1:8" x14ac:dyDescent="0.25">
      <c r="A60" s="36">
        <v>41</v>
      </c>
      <c r="B60" s="6" t="s">
        <v>68</v>
      </c>
      <c r="C60" s="6">
        <v>1</v>
      </c>
      <c r="D60" s="20" t="s">
        <v>100</v>
      </c>
      <c r="E60" s="7">
        <v>150000</v>
      </c>
      <c r="F60" s="7"/>
      <c r="G60" s="7">
        <f t="shared" si="0"/>
        <v>150000</v>
      </c>
      <c r="H60" s="1"/>
    </row>
    <row r="61" spans="1:8" ht="15" customHeight="1" x14ac:dyDescent="0.25">
      <c r="A61" s="25"/>
      <c r="B61" s="8" t="s">
        <v>7</v>
      </c>
      <c r="C61" s="8">
        <f>SUM(C51:C60)</f>
        <v>10</v>
      </c>
      <c r="D61" s="21"/>
      <c r="E61" s="9"/>
      <c r="F61" s="9"/>
      <c r="G61" s="9">
        <f>SUM(G51:G60)</f>
        <v>2115000</v>
      </c>
      <c r="H61" s="1"/>
    </row>
    <row r="62" spans="1:8" ht="25.5" customHeight="1" x14ac:dyDescent="0.25">
      <c r="A62" s="30" t="s">
        <v>49</v>
      </c>
      <c r="B62" s="30"/>
      <c r="C62" s="6"/>
      <c r="D62" s="20"/>
      <c r="E62" s="7"/>
      <c r="F62" s="7"/>
      <c r="G62" s="7"/>
      <c r="H62" s="1"/>
    </row>
    <row r="63" spans="1:8" x14ac:dyDescent="0.25">
      <c r="A63" s="5">
        <v>42</v>
      </c>
      <c r="B63" s="6" t="s">
        <v>16</v>
      </c>
      <c r="C63" s="6">
        <v>1</v>
      </c>
      <c r="D63" s="20" t="s">
        <v>101</v>
      </c>
      <c r="E63" s="7">
        <v>280000</v>
      </c>
      <c r="F63" s="7"/>
      <c r="G63" s="7">
        <f t="shared" si="0"/>
        <v>280000</v>
      </c>
      <c r="H63" s="1"/>
    </row>
    <row r="64" spans="1:8" x14ac:dyDescent="0.25">
      <c r="A64" s="5">
        <v>43</v>
      </c>
      <c r="B64" s="6" t="s">
        <v>18</v>
      </c>
      <c r="C64" s="6">
        <v>1</v>
      </c>
      <c r="D64" s="20" t="s">
        <v>102</v>
      </c>
      <c r="E64" s="7">
        <v>255000</v>
      </c>
      <c r="F64" s="7"/>
      <c r="G64" s="7">
        <f t="shared" si="0"/>
        <v>255000</v>
      </c>
      <c r="H64" s="1"/>
    </row>
    <row r="65" spans="1:8" x14ac:dyDescent="0.25">
      <c r="A65" s="5">
        <v>44</v>
      </c>
      <c r="B65" s="6" t="s">
        <v>36</v>
      </c>
      <c r="C65" s="6">
        <v>1</v>
      </c>
      <c r="D65" s="20" t="s">
        <v>103</v>
      </c>
      <c r="E65" s="7">
        <v>150000</v>
      </c>
      <c r="F65" s="7"/>
      <c r="G65" s="7">
        <f t="shared" si="0"/>
        <v>150000</v>
      </c>
      <c r="H65" s="1"/>
    </row>
    <row r="66" spans="1:8" ht="16.5" customHeight="1" x14ac:dyDescent="0.25">
      <c r="A66" s="5"/>
      <c r="B66" s="8" t="s">
        <v>7</v>
      </c>
      <c r="C66" s="8">
        <f>SUM(C63:C65)</f>
        <v>3</v>
      </c>
      <c r="D66" s="21"/>
      <c r="E66" s="8"/>
      <c r="F66" s="8"/>
      <c r="G66" s="9">
        <f>SUM(G63:G65)</f>
        <v>685000</v>
      </c>
      <c r="H66" s="1"/>
    </row>
    <row r="67" spans="1:8" ht="25.5" customHeight="1" x14ac:dyDescent="0.25">
      <c r="A67" s="17"/>
      <c r="B67" s="12" t="s">
        <v>50</v>
      </c>
      <c r="C67" s="13">
        <f>C23+C30+C42+C49+C61+C66</f>
        <v>34</v>
      </c>
      <c r="D67" s="23"/>
      <c r="E67" s="14"/>
      <c r="F67" s="14"/>
      <c r="G67" s="15">
        <f>G23+G30+G42+G49+G61+G66</f>
        <v>7775000</v>
      </c>
      <c r="H67" s="1"/>
    </row>
    <row r="68" spans="1:8" x14ac:dyDescent="0.25">
      <c r="A68" s="30" t="s">
        <v>20</v>
      </c>
      <c r="B68" s="30"/>
      <c r="C68" s="6"/>
      <c r="D68" s="20"/>
      <c r="E68" s="7"/>
      <c r="F68" s="7"/>
      <c r="G68" s="7"/>
      <c r="H68" s="1"/>
    </row>
    <row r="69" spans="1:8" x14ac:dyDescent="0.25">
      <c r="A69" s="5">
        <v>45</v>
      </c>
      <c r="B69" s="6" t="s">
        <v>32</v>
      </c>
      <c r="C69" s="6">
        <v>1</v>
      </c>
      <c r="D69" s="20"/>
      <c r="E69" s="7">
        <v>198000</v>
      </c>
      <c r="F69" s="7"/>
      <c r="G69" s="7">
        <f t="shared" si="0"/>
        <v>198000</v>
      </c>
      <c r="H69" s="1"/>
    </row>
    <row r="70" spans="1:8" x14ac:dyDescent="0.25">
      <c r="A70" s="5">
        <v>46</v>
      </c>
      <c r="B70" s="6" t="s">
        <v>21</v>
      </c>
      <c r="C70" s="6">
        <v>4</v>
      </c>
      <c r="D70" s="20"/>
      <c r="E70" s="7">
        <v>138000</v>
      </c>
      <c r="F70" s="7"/>
      <c r="G70" s="7">
        <f t="shared" si="0"/>
        <v>552000</v>
      </c>
      <c r="H70" s="1"/>
    </row>
    <row r="71" spans="1:8" x14ac:dyDescent="0.25">
      <c r="A71" s="5">
        <v>47</v>
      </c>
      <c r="B71" s="6" t="s">
        <v>22</v>
      </c>
      <c r="C71" s="6">
        <v>6</v>
      </c>
      <c r="D71" s="20"/>
      <c r="E71" s="7">
        <v>100000</v>
      </c>
      <c r="F71" s="7"/>
      <c r="G71" s="7">
        <f t="shared" si="0"/>
        <v>600000</v>
      </c>
      <c r="H71" s="1"/>
    </row>
    <row r="72" spans="1:8" x14ac:dyDescent="0.25">
      <c r="A72" s="5">
        <v>48</v>
      </c>
      <c r="B72" s="6" t="s">
        <v>23</v>
      </c>
      <c r="C72" s="6">
        <v>1</v>
      </c>
      <c r="D72" s="20"/>
      <c r="E72" s="7">
        <v>160000</v>
      </c>
      <c r="F72" s="7"/>
      <c r="G72" s="7">
        <f t="shared" si="0"/>
        <v>160000</v>
      </c>
      <c r="H72" s="1"/>
    </row>
    <row r="73" spans="1:8" ht="16.5" customHeight="1" x14ac:dyDescent="0.25">
      <c r="A73" s="5">
        <v>49</v>
      </c>
      <c r="B73" s="6" t="s">
        <v>24</v>
      </c>
      <c r="C73" s="6">
        <v>2</v>
      </c>
      <c r="D73" s="20"/>
      <c r="E73" s="7">
        <v>198000</v>
      </c>
      <c r="F73" s="7"/>
      <c r="G73" s="7">
        <f t="shared" si="0"/>
        <v>396000</v>
      </c>
      <c r="H73" s="1"/>
    </row>
    <row r="74" spans="1:8" x14ac:dyDescent="0.25">
      <c r="A74" s="5"/>
      <c r="B74" s="8" t="s">
        <v>7</v>
      </c>
      <c r="C74" s="8">
        <f>SUM(C69:C73)</f>
        <v>14</v>
      </c>
      <c r="D74" s="21"/>
      <c r="E74" s="7"/>
      <c r="F74" s="7"/>
      <c r="G74" s="9">
        <f>SUM(G69:G73)</f>
        <v>1906000</v>
      </c>
      <c r="H74" s="1"/>
    </row>
    <row r="75" spans="1:8" x14ac:dyDescent="0.25">
      <c r="A75" s="30" t="s">
        <v>25</v>
      </c>
      <c r="B75" s="30"/>
      <c r="C75" s="6"/>
      <c r="D75" s="20"/>
      <c r="E75" s="7"/>
      <c r="F75" s="7"/>
      <c r="G75" s="7">
        <f t="shared" si="0"/>
        <v>0</v>
      </c>
      <c r="H75" s="1"/>
    </row>
    <row r="76" spans="1:8" x14ac:dyDescent="0.25">
      <c r="A76" s="5">
        <v>50</v>
      </c>
      <c r="B76" s="6" t="s">
        <v>26</v>
      </c>
      <c r="C76" s="6">
        <v>1</v>
      </c>
      <c r="D76" s="20"/>
      <c r="E76" s="7">
        <v>140000</v>
      </c>
      <c r="F76" s="7"/>
      <c r="G76" s="7">
        <f t="shared" si="0"/>
        <v>140000</v>
      </c>
      <c r="H76" s="1"/>
    </row>
    <row r="77" spans="1:8" ht="27" x14ac:dyDescent="0.25">
      <c r="A77" s="5">
        <v>51</v>
      </c>
      <c r="B77" s="11" t="s">
        <v>27</v>
      </c>
      <c r="C77" s="6">
        <v>1</v>
      </c>
      <c r="D77" s="20"/>
      <c r="E77" s="7">
        <v>160000</v>
      </c>
      <c r="F77" s="7"/>
      <c r="G77" s="7">
        <f t="shared" si="0"/>
        <v>160000</v>
      </c>
      <c r="H77" s="1"/>
    </row>
    <row r="78" spans="1:8" x14ac:dyDescent="0.25">
      <c r="A78" s="5">
        <v>52</v>
      </c>
      <c r="B78" s="6" t="s">
        <v>28</v>
      </c>
      <c r="C78" s="6">
        <v>1</v>
      </c>
      <c r="D78" s="20"/>
      <c r="E78" s="7">
        <v>93000</v>
      </c>
      <c r="F78" s="7"/>
      <c r="G78" s="7">
        <f t="shared" si="0"/>
        <v>93000</v>
      </c>
    </row>
    <row r="79" spans="1:8" x14ac:dyDescent="0.25">
      <c r="A79" s="5"/>
      <c r="B79" s="8" t="s">
        <v>7</v>
      </c>
      <c r="C79" s="8">
        <f>SUM(C76:C78)</f>
        <v>3</v>
      </c>
      <c r="D79" s="21"/>
      <c r="E79" s="7"/>
      <c r="F79" s="7"/>
      <c r="G79" s="9">
        <f>SUM(G76:G78)</f>
        <v>393000</v>
      </c>
    </row>
    <row r="80" spans="1:8" x14ac:dyDescent="0.25">
      <c r="A80" s="5"/>
      <c r="B80" s="8" t="s">
        <v>29</v>
      </c>
      <c r="C80" s="8">
        <f>C10+C14+C21+C67+C74+C79</f>
        <v>62</v>
      </c>
      <c r="D80" s="21"/>
      <c r="E80" s="8"/>
      <c r="F80" s="8"/>
      <c r="G80" s="9">
        <f>G10+G14+G21+G67+G74+G79</f>
        <v>13104000</v>
      </c>
    </row>
    <row r="81" spans="1:9" ht="26.25" customHeight="1" x14ac:dyDescent="0.25">
      <c r="A81" s="16"/>
      <c r="B81" s="31" t="s">
        <v>35</v>
      </c>
      <c r="C81" s="31"/>
      <c r="D81" s="31"/>
      <c r="E81" s="31"/>
      <c r="F81" s="31"/>
      <c r="G81" s="31"/>
      <c r="H81" s="2"/>
      <c r="I81" s="2"/>
    </row>
    <row r="82" spans="1:9" x14ac:dyDescent="0.25">
      <c r="A82" s="16"/>
      <c r="B82" s="31"/>
      <c r="C82" s="31"/>
      <c r="D82" s="31"/>
      <c r="E82" s="31"/>
      <c r="F82" s="31"/>
      <c r="G82" s="31"/>
      <c r="H82" s="2"/>
      <c r="I82" s="2"/>
    </row>
  </sheetData>
  <mergeCells count="17">
    <mergeCell ref="E1:G1"/>
    <mergeCell ref="A4:G4"/>
    <mergeCell ref="E2:G2"/>
    <mergeCell ref="A6:B6"/>
    <mergeCell ref="A11:B11"/>
    <mergeCell ref="E3:G3"/>
    <mergeCell ref="A15:B15"/>
    <mergeCell ref="A22:B22"/>
    <mergeCell ref="A24:B24"/>
    <mergeCell ref="A31:B31"/>
    <mergeCell ref="A43:B43"/>
    <mergeCell ref="A50:B50"/>
    <mergeCell ref="A62:B62"/>
    <mergeCell ref="A68:B68"/>
    <mergeCell ref="A75:B75"/>
    <mergeCell ref="B82:G82"/>
    <mergeCell ref="B81:G8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Կառուցվածք</vt:lpstr>
      <vt:lpstr>Հաստիքացուցակ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2022-05-20T07:07:12Z</cp:lastPrinted>
  <dcterms:created xsi:type="dcterms:W3CDTF">2022-01-18T10:22:08Z</dcterms:created>
  <dcterms:modified xsi:type="dcterms:W3CDTF">2022-05-20T07:11:27Z</dcterms:modified>
</cp:coreProperties>
</file>