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700" activeTab="1"/>
  </bookViews>
  <sheets>
    <sheet name="Budget-Smeta-49 (3)" sheetId="1" r:id="rId1"/>
    <sheet name="Лист1" sheetId="2" r:id="rId2"/>
  </sheets>
  <definedNames>
    <definedName name="_xlnm.Print_Titles" localSheetId="0">'Budget-Smeta-49 (3)'!$30:$30</definedName>
  </definedNames>
  <calcPr fullCalcOnLoad="1"/>
</workbook>
</file>

<file path=xl/sharedStrings.xml><?xml version="1.0" encoding="utf-8"?>
<sst xmlns="http://schemas.openxmlformats.org/spreadsheetml/2006/main" count="217" uniqueCount="200">
  <si>
    <t>Ð³í»Éí³Í N1</t>
  </si>
  <si>
    <t>§´Ûáõç»ï³ÛÇÝ ÑÇÙÝ³ñÏÝ»ñÇ å³Ñå³ÝÙ³Ý</t>
  </si>
  <si>
    <t xml:space="preserve">         Í³Ëë»ñÇ Ý³Ë³Ñ³ßíÇ Ó¨Á¦</t>
  </si>
  <si>
    <t xml:space="preserve">úñÇÝ³Ï»ÉÇ Ó¨ N1 </t>
  </si>
  <si>
    <t>h³ëï³ïí»É ¿  ÐÐ ýÇÝ³ÝëÝ»ñÇ ¨ ¿ÏáÝáÙÇÏ³ÛÇ</t>
  </si>
  <si>
    <t xml:space="preserve">Ý³Ë³ñ³ñÇ      23 ÑáõÉÇëÇ     2007 Ãí³Ï³ÝÇ </t>
  </si>
  <si>
    <t>§Ð ² ê î ² î àô Ø   ºØª¦</t>
  </si>
  <si>
    <t xml:space="preserve">                                                              N  597-Ü   Ññ³Ù³Ýáí</t>
  </si>
  <si>
    <t>Î.î.</t>
  </si>
  <si>
    <t xml:space="preserve">(ÐÐ å»ï³Ï³Ý Ï³é³í³ñÙ³Ý Ù³ñÙÝÇ Õ»Ï³í³ñÇ /Ñ³Ù³ÛÝùÇ Õ»Ï³í³ñÇ/ ëïáñ³·ñáõÃÛáõÝÁ ¨ ².Ð.².) </t>
  </si>
  <si>
    <t xml:space="preserve">´ Ú àô æ º î ² Ú Æ Ü    Ð Æ Ø Ü ² ð Î Æ  ä ² Ð ä ² Ü Ø ² Ü   Ì ² Ê ê º ð Æ      </t>
  </si>
  <si>
    <t xml:space="preserve">8. ´Ûáõç»ï³ÛÇÝ  Í³Ëë»ñÇ  ·áñÍ³é³Ï³Ý  ¹³ë³Ï³ñ·.   </t>
  </si>
  <si>
    <t>Í³ÍÏ³·Çñ</t>
  </si>
  <si>
    <t xml:space="preserve">3. ÐÇÙÝ³ñÏÇ ï»Õ³µ³ßËÙ³Ý  Ù³ñ½Ç  ¨  Ñ³Ù³ÛÝùÇ Ïá¹Ý  Áëï   </t>
  </si>
  <si>
    <t xml:space="preserve">    µÛáõç»ï³ÛÇÝ  Í³Ëë»ñÇ  ï³ñ³Íù³ÛÇÝ  ¹³ë³Ï³ñ·Ù³Ý </t>
  </si>
  <si>
    <t xml:space="preserve">4.  ÐÐ å»ï³Ï³Ý Ï³é³í³ñÙ³Ý (ï»Õ³Ï³Ý ÇÝùÝ³Ï³é³í³ñÙ³Ý)  Ù³ñÙÝÇ </t>
  </si>
  <si>
    <t>10. Ìñ³·ñÇ  Ïá¹Á</t>
  </si>
  <si>
    <t>11.ÐÐ å»ï³Ï³Ý Ï³é³í³ñÙ³Ý (îÆ)</t>
  </si>
  <si>
    <t>5. ÐÇÙÝ³ñÏÁ ëå³ë³ñÏáÕ ï»Õ³Ï³Ý ·³ÝÓ³å»ï³Ï³Ý µ³ÅÝÇ (î¶´) ³Ýí³ÝáõÙÁ ___________________________________________________</t>
  </si>
  <si>
    <t xml:space="preserve">Ù³ñÙÝÇ Ïá¹Ý Áëï µÛáõç»ï³ÛÇÝ Í³Ëë»ñÇ ·»ñ³ï»ëã³Ï. </t>
  </si>
  <si>
    <t xml:space="preserve">6. ÐÇÙÝ³ñÏÇª  ï»Õ³Ï³Ý ·³ÝÓ³å»ï³Ï³Ý µ³ÅÝáõÙ (î¶´)  Ñ³ßí³éÙ³Ý   Ñ³Ù³ñÁ </t>
  </si>
  <si>
    <t xml:space="preserve">7. üÇÝ³Ýë³íáñÙ³Ý  ³ÕµÛáõñÇ  Ïá¹Á  (ÐÐ  å»ï³Ï³Ý  µÛáõç»ª 1, Ñ³Ù³ÛÝùÇ  µÛáõç»ª 2) </t>
  </si>
  <si>
    <t>1</t>
  </si>
  <si>
    <t>12. â³÷Ç ÙÇ³íáñÁª Ñ³½³ñ ¹ñ³Ù</t>
  </si>
  <si>
    <t xml:space="preserve">îáÕÇ          NN  </t>
  </si>
  <si>
    <t xml:space="preserve">´Ûáõç»ï³ÛÇÝ Í³Ëë»ñÇ ïÝï»ë³·Çï³Ï³Ý ¹³ë³Ï³ñ·Ù³Ý Ñá¹í³ÍÝ»ñÇ </t>
  </si>
  <si>
    <t xml:space="preserve">ÜáõÛÝ Å³Ù³Ý³Ï³Ñ³ïí³ÍÇ Ñ³Ù³ñ Ý³ËÏÇÝáõÙ Ñ³ëï³ïí³Íª ·áñÍáÕ </t>
  </si>
  <si>
    <t xml:space="preserve">êáõÛÝ         Ý³Ë³Ñ³ßíáí Ñ³ëï³ïíáÕ  óáõó³ÝÇßÝ»ñÁ   </t>
  </si>
  <si>
    <t>³Û¹ ÃíáõÙª Áëï »é³ÙëÛ³ÏÝ»ñÇ (»é³ÙëÛ³ÏÇ ³ÙÇëÝ»ñÇ)³×áÕ³Ï³Ý</t>
  </si>
  <si>
    <t>³Ýí³ÝáõÙÝ»ñÁ</t>
  </si>
  <si>
    <t xml:space="preserve"> NN </t>
  </si>
  <si>
    <t>Ý³Ë³Ñ³ßíÇ óáõó³ÝÇßÝ»ñÁ</t>
  </si>
  <si>
    <t xml:space="preserve">Ý³Ë³Ñ³ßíáõÙ Ï³ï³ñí³Í ÷á÷áËáõÃÛáõÝ-Ý»ñÁ  (³í»É³óáõÙÁª /+/,  å³Ï³ë»óáõÙÁª/-/   </t>
  </si>
  <si>
    <t>I</t>
  </si>
  <si>
    <t>II</t>
  </si>
  <si>
    <t>III</t>
  </si>
  <si>
    <t>IV</t>
  </si>
  <si>
    <t>²</t>
  </si>
  <si>
    <t>´</t>
  </si>
  <si>
    <t>¶</t>
  </si>
  <si>
    <t>2</t>
  </si>
  <si>
    <t>3</t>
  </si>
  <si>
    <t>x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</si>
  <si>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</si>
  <si>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</si>
  <si>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</si>
  <si>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</si>
  <si>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</si>
  <si>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</si>
  <si>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</si>
  <si>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</si>
  <si>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>421100</t>
  </si>
  <si>
    <t>421200</t>
  </si>
  <si>
    <t xml:space="preserve"> -ÎáÙáõÝ³É Í³é³ÛáõÃÛáõÝÝ»ñ</t>
  </si>
  <si>
    <t>421300</t>
  </si>
  <si>
    <t xml:space="preserve"> -Î³åÇ Í³é³ÛáõÃÛáõÝÝ»ñ</t>
  </si>
  <si>
    <t>421400</t>
  </si>
  <si>
    <t xml:space="preserve"> -²å³Ñáí³·ñ³Ï³Ý Í³Ëë»ñ</t>
  </si>
  <si>
    <t>421500</t>
  </si>
  <si>
    <t xml:space="preserve"> -¶áõÛùÇ ¨ ë³ñù³íáñáõÙÝ»ñÇ í³ñÓ³Ï³ÉáõÃÛáõÝ</t>
  </si>
  <si>
    <t>421600</t>
  </si>
  <si>
    <t xml:space="preserve"> -²ñï³·»ñ³ï»ëã³Ï³Ý Í³Ëë»ñ</t>
  </si>
  <si>
    <t>421700</t>
  </si>
  <si>
    <t xml:space="preserve">2.2 ¶áñÍáõÕáõÙÝ»ñÇ ¨ ßñç³·³ÛáõÃÛ³Ý Í³Ëë»ñ </t>
  </si>
  <si>
    <t xml:space="preserve"> -Ü»ñùÇÝ ·áñÍáõÕáõÙÝ»ñ</t>
  </si>
  <si>
    <t>422100</t>
  </si>
  <si>
    <t xml:space="preserve"> -²ñï³ë³ÑÙ³ÝÛ³Ý ·áñÍáõÕáõÙÝ»ñÇ ·Íáí Í³Ëë»ñ</t>
  </si>
  <si>
    <t>422200</t>
  </si>
  <si>
    <t xml:space="preserve"> -²ÛÉ ïñ³Ýëåáñï³ÛÇÝ Í³Ëë»ñ</t>
  </si>
  <si>
    <t>422900</t>
  </si>
  <si>
    <t>2.3 ä³ÛÙ³Ý³·ñ³ÛÇÝ Í³é³ÛáõÃÛáõÝÝ»ñÇ Ó»éù µ»ñáõÙ</t>
  </si>
  <si>
    <t xml:space="preserve"> -ì³ñã³Ï³Ý Í³é³ÛáõÃÛáõÝÝ»ñ</t>
  </si>
  <si>
    <t>423100</t>
  </si>
  <si>
    <t xml:space="preserve"> -Ð³Ù³Ï³ñ·ã³ÛÇÝ Í³é³ÛáõÃÛáõÝÝ»ñ</t>
  </si>
  <si>
    <t>423200</t>
  </si>
  <si>
    <t xml:space="preserve"> -²ßË³ï³Ï³½ÙÇ Ù³ëÝ³·Çï³Ï³Ý ½³ñ·³óÙ³Ý Í³é³ÛáõÃÛáõÝÝ»ñ</t>
  </si>
  <si>
    <t>423300</t>
  </si>
  <si>
    <t xml:space="preserve"> -î»Õ³Ï³ïí³Ï³Ý Í³é³ÛáõÃÛáõÝÝ»ñ</t>
  </si>
  <si>
    <t>423400</t>
  </si>
  <si>
    <t xml:space="preserve"> -Î³é³í³ñã³Ï³Ý Í³é³ÛáõÃÛáõÝÝ»ñ</t>
  </si>
  <si>
    <t xml:space="preserve"> - Î»Ýó³Õ³ÛÇÝ ¨ Ñ³Ýñ³ÛÇÝ ëÝÝ¹Ç Í³é³ÛáõÃÛáõÝÝ»ñ</t>
  </si>
  <si>
    <t>423600</t>
  </si>
  <si>
    <t xml:space="preserve"> -Ü»ñÏ³Û³óáõóã³Ï³Ý Í³Ëë»ñ</t>
  </si>
  <si>
    <t>423700</t>
  </si>
  <si>
    <t xml:space="preserve"> -ÀÝ¹Ñ³Ýáõñ µÝáõÛÃÇ ³ÛÉ Í³é³ÛáõÃÛáõÝÝ»ñ</t>
  </si>
  <si>
    <t>423900</t>
  </si>
  <si>
    <t>2.4 ²ÛÉ Ù³ëÝ³·Çï³Ï³Ý Í³é³ÛáõÃÛáõÝÝ»ñÇ Ó»éù µ»ñáõÙ</t>
  </si>
  <si>
    <t xml:space="preserve"> -Ø³ëÝ³·Çï³Ï³Ý Í³é³ÛáõÃÛáõÝÝ»ñ</t>
  </si>
  <si>
    <t>424100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</si>
  <si>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</si>
  <si>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</si>
  <si>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>425100</t>
  </si>
  <si>
    <t xml:space="preserve"> -Ø»ù»Ý³Ý»ñÇ ¨ ë³ñù³íáñáõÙÝ»ñÇ ÁÝÃ³óÇÏ Ýáñá·áõÙ ¨ å³Ñå³ÝáõÙ</t>
  </si>
  <si>
    <t>425200</t>
  </si>
  <si>
    <t>2.6  ÜÛáõÃ»ñ</t>
  </si>
  <si>
    <t xml:space="preserve"> -¶ñ³ë»ÝÛ³Ï³ÛÇÝ ÝÛáõÃ»ñ ¨ Ñ³·áõëï</t>
  </si>
  <si>
    <t>426100</t>
  </si>
  <si>
    <t xml:space="preserve"> -¶ÛáõÕ³ïÝï»ë³Ï³Ý ³åñ³ÝùÝ»ñ</t>
  </si>
  <si>
    <t>426200</t>
  </si>
  <si>
    <t xml:space="preserve"> -ì»ñ³å³ïñ³ëïÙ³Ý ¨ áõëáõóÙ³Ý ÝÛáõÃ»ñ </t>
  </si>
  <si>
    <t>426300</t>
  </si>
  <si>
    <t xml:space="preserve"> -îñ³Ýëåáñï³ÛÇÝ ÝÛáõÃ»ñ</t>
  </si>
  <si>
    <t>426400</t>
  </si>
  <si>
    <t xml:space="preserve"> -Þñç³Ï³ ÙÇç³í³ÛñÇ å³ßïå³ÝáõÃÛ³Ý ¨ ·Çï³Ï³Ý ÝÛáõÃ»ñ</t>
  </si>
  <si>
    <t>426500</t>
  </si>
  <si>
    <t xml:space="preserve"> -²éáÕç³å³Ñ³Ï³Ý  ¨ É³µáñ³ïáñ ÝÛáõÃ»ñ</t>
  </si>
  <si>
    <t>426600</t>
  </si>
  <si>
    <t xml:space="preserve"> -Î»Ýó³Õ³ÛÇÝ ¨ Ñ³Ýñ³ÛÇÝ ëÝÝ¹Ç ÝÛáõÃ»ñ</t>
  </si>
  <si>
    <t>426700</t>
  </si>
  <si>
    <t xml:space="preserve"> -Ð³ïáõÏ Ýå³ï³Ï³ÛÇÝ ³ÛÉ ÝÛáõÃ»ñ</t>
  </si>
  <si>
    <t>426900</t>
  </si>
  <si>
    <t xml:space="preserve"> ԸՆԴԱՄԵՆԸ  ԾԱԽՍԵՐ`</t>
  </si>
  <si>
    <t xml:space="preserve">(ëïáñ³·ñáõÃÛáõÝ)   </t>
  </si>
  <si>
    <t>(².Ð.².)</t>
  </si>
  <si>
    <t xml:space="preserve">                                  (¶ÈÊ²ìàð Ð²Þì²ä²Ð) </t>
  </si>
  <si>
    <t>9. Ìñ³·ñÇ ³Ýí³ÝáõÙÁ`</t>
  </si>
  <si>
    <t>07</t>
  </si>
  <si>
    <t>005</t>
  </si>
  <si>
    <t>_____________</t>
  </si>
  <si>
    <t xml:space="preserve">                                                                   </t>
  </si>
  <si>
    <t xml:space="preserve">                                                                    </t>
  </si>
  <si>
    <t xml:space="preserve">( ÁÝ¹³Ù»ÝÁ ·áõÙ³ñÁ Ãí»ñáí ¨ ï³é»ñáí)  </t>
  </si>
  <si>
    <t xml:space="preserve">².   ÀÜÂ²òÆÎ  Ì²Êêºðª  ÀÜ¸²ØºÜÀ,                                                                                             </t>
  </si>
  <si>
    <t>Արթուր Լևիկի Հարությունյան</t>
  </si>
  <si>
    <t xml:space="preserve">     Ü ² Ê ² Ð ² Þ Æ ì   04</t>
  </si>
  <si>
    <r>
      <t xml:space="preserve">   ³Ýí³ÝáõÙÁ _____</t>
    </r>
    <r>
      <rPr>
        <b/>
        <u val="single"/>
        <sz val="10"/>
        <rFont val="Arial LatArm"/>
        <family val="2"/>
      </rPr>
      <t>Կոտայքի մարզպետարան</t>
    </r>
    <r>
      <rPr>
        <u val="single"/>
        <sz val="10"/>
        <rFont val="Arial LatArm"/>
        <family val="2"/>
      </rPr>
      <t>_____________________________________________________________</t>
    </r>
  </si>
  <si>
    <r>
      <t>¹³ë³Ï³ñ·Ù³Ý</t>
    </r>
    <r>
      <rPr>
        <sz val="10"/>
        <rFont val="Arial LatArm"/>
        <family val="2"/>
      </rPr>
      <t xml:space="preserve">          </t>
    </r>
    <r>
      <rPr>
        <b/>
        <sz val="10"/>
        <rFont val="Arial LatArm"/>
        <family val="2"/>
      </rPr>
      <t>2</t>
    </r>
  </si>
  <si>
    <r>
      <t xml:space="preserve">1.äºî²Î²Ü, îºÔ²Î²Ü ÆÜøÜ²Î²è²ì²ðØ²Ü Ø²ðØÆÜÜºðÆ, ¸ð²Üò ºÜÂ²Î² ´Úàôæºî²ÚÆÜ ÐÆØÜ²ðÎÜºðÆ ²ÞÊ²îàÔÜºðÆ ²ÞÊ²î²ì²ðÒÀª ÀÜ¸²ØºÜÀ, </t>
    </r>
    <r>
      <rPr>
        <sz val="10"/>
        <rFont val="Arial LatArm"/>
        <family val="2"/>
      </rPr>
      <t>³Û¹ ÃíáõÙª</t>
    </r>
  </si>
  <si>
    <r>
      <t xml:space="preserve"> -</t>
    </r>
    <r>
      <rPr>
        <sz val="10"/>
        <rFont val="Arial LatArm"/>
        <family val="2"/>
      </rPr>
      <t>¿Ý»ñ·»ïÇÏ  Í³é³ÛáõÃÛáõÝÝ»ñ</t>
    </r>
  </si>
  <si>
    <t>207</t>
  </si>
  <si>
    <t xml:space="preserve">005        </t>
  </si>
  <si>
    <r>
      <t xml:space="preserve">1. ÐÇÙÝ³ñÏÇ ³Ýí³ÝáõÙÁ` </t>
    </r>
    <r>
      <rPr>
        <b/>
        <sz val="10"/>
        <rFont val="Arial LatArm"/>
        <family val="2"/>
      </rPr>
      <t xml:space="preserve"> ,,Ծաղկաձորի կոմունալ տնտեսություն,, ՀՈԱԿ</t>
    </r>
  </si>
  <si>
    <t xml:space="preserve">                                              </t>
  </si>
  <si>
    <r>
      <t>2. öáëï³ÛÇÝ Ñ³ëó»Ý __</t>
    </r>
    <r>
      <rPr>
        <b/>
        <u val="single"/>
        <sz val="10"/>
        <rFont val="Arial LatArm"/>
        <family val="2"/>
      </rPr>
      <t>ք.Ծաղկաձոր,Օրբելի եղբայրների,9__</t>
    </r>
    <r>
      <rPr>
        <u val="single"/>
        <sz val="10"/>
        <rFont val="Arial LatArm"/>
        <family val="2"/>
      </rPr>
      <t>________________________________________________</t>
    </r>
  </si>
  <si>
    <t xml:space="preserve">                               Տնօրեն</t>
  </si>
  <si>
    <t>5</t>
  </si>
  <si>
    <t>7.2 Ð²ðÎºð, ä²ðî²¸Æð ìÖ²ðÜºð ºì îàôÚÄºð, àðàÜø Î²è²ì²ðØ²Ü î²ð´ºð Ø²Î²ð¸²ÎÜºðÆ ÎàÔØÆò ÎÆð²èìàôØ ºÜ ØÆØÚ²Üò ÜÎ²îØ²Ø´</t>
  </si>
  <si>
    <r>
      <t xml:space="preserve"> -</t>
    </r>
    <r>
      <rPr>
        <sz val="9"/>
        <color indexed="8"/>
        <rFont val="Arial LatArm"/>
        <family val="2"/>
      </rPr>
      <t>ä³ñï³¹Çñ í×³ñÝ»ñ</t>
    </r>
  </si>
  <si>
    <t>482300</t>
  </si>
  <si>
    <t>Մ. Սաղոյան</t>
  </si>
  <si>
    <t>Է. Հովհաննիսյան</t>
  </si>
  <si>
    <t>նախահաշիվը` 46000,0 (քառասունվեց  միլիոն ) ՀՀ դրամ գումարով:</t>
  </si>
  <si>
    <t>§10¦ §դեկտեմբեր ¦ 2019 Ã.</t>
  </si>
  <si>
    <t>§01¦§ÑáõÝí³ñÇ¦2019Ã-§31¦§¹»Ïï»Ùµ»ñÇ¦2019Ã</t>
  </si>
  <si>
    <t>§10¦ §դեկտեմբեր¦ 2019 Ã.</t>
  </si>
  <si>
    <t>ՖԻՆԱՆՍԱԿԱՆ ՊԱՐՏԱՎՈՐՈՒԹՅՈՒՆՆԵՐԻ ԿԱՏԱՐՄԱՆ ԺԱՄԱՆԱԿԱՑՈՒՅՑ</t>
  </si>
  <si>
    <t xml:space="preserve">ՀՀ ֆինանսների և էկոնոմիկայի նախարարի               </t>
  </si>
  <si>
    <t>24 դեկտեմբերի 2007թ. Թիվ 900-Ն հրաման</t>
  </si>
  <si>
    <t>1. Հիմնարկի անվանումը _ Ծաղկաձոր համայնք</t>
  </si>
  <si>
    <t>3. Հիմնարկին սպասարկող ՏԳԲ-ի անվանումը _Հրազդան</t>
  </si>
  <si>
    <t>2. Բյուջետային ծախսերի գործառնական դասակարգման</t>
  </si>
  <si>
    <t>4. Գանձապետական բյուջետային հաշվի համարը _900122002166</t>
  </si>
  <si>
    <t>5, ¶³ÝÓ³å»ï³Ï³Ý ³ñï³µÛáõç»ï³ÛÇÝ Ñ³ßíÇ Ñ³Ù³ñÁ _____________</t>
  </si>
  <si>
    <r>
      <t xml:space="preserve">Ծրագրի անվանումը                       </t>
    </r>
    <r>
      <rPr>
        <b/>
        <sz val="10"/>
        <color indexed="8"/>
        <rFont val="Sylfaen"/>
        <family val="1"/>
      </rPr>
      <t xml:space="preserve"> Աղբահանում և սան. մաքրում</t>
    </r>
  </si>
  <si>
    <t>Ò»éù µ»ñíáÕ ³åñ³ÝùÇ, ³ßË³ï³ÝùÇ, Í³é³ÛáõÃÛ³Ý ³Ýí³ÝáõÙÁ</t>
  </si>
  <si>
    <t>´Ûáõç»ï³ÛÇÝ Í³Ëë»ñÇ ïÝï. ¹³ë³Ï³ñ·Ù³Ý Ñá¹í³ÍÁ</t>
  </si>
  <si>
    <t>Ü³Ë³ï»ëíáõÙ ¿ ýÇÝ³Ýë³íáñ»É  ÐÐ 2019Ã.-Ç å»ï³Ï³Ý µÛáõç»Çó, ÁÝ¹ áñáõÙ</t>
  </si>
  <si>
    <t>I »é.</t>
  </si>
  <si>
    <t>II »é.</t>
  </si>
  <si>
    <t>III »é.</t>
  </si>
  <si>
    <t>IV»é.</t>
  </si>
  <si>
    <t>ÀÝ¹³Ù»ÝÁ</t>
  </si>
  <si>
    <t>ÑáõÝí³ñ</t>
  </si>
  <si>
    <t>÷»ïñí³ñ</t>
  </si>
  <si>
    <t>Ù³ñï</t>
  </si>
  <si>
    <t>³åñÇÉ</t>
  </si>
  <si>
    <t>Ù³ÛÇë</t>
  </si>
  <si>
    <t>ÑáõÝÇë</t>
  </si>
  <si>
    <t>ÑáõÉÇë</t>
  </si>
  <si>
    <t>û·áëïáë</t>
  </si>
  <si>
    <t>ë»åï»Ùµ»ñ</t>
  </si>
  <si>
    <t>ÑáÏï»Ùµ»ñ</t>
  </si>
  <si>
    <t>ÝáÛ»Ùµ»ñ</t>
  </si>
  <si>
    <t xml:space="preserve"> ¹»Ïï»Ùµ»ñ</t>
  </si>
  <si>
    <t>Աշխատավարձ  և այլ վճարներ</t>
  </si>
  <si>
    <t>Պարգևատրում</t>
  </si>
  <si>
    <t>բանկային ծառայություն</t>
  </si>
  <si>
    <t>-ÎáÙáõÝ³É Í³é³ÛáõÃÛáõÝÝ»ñ</t>
  </si>
  <si>
    <t>4213</t>
  </si>
  <si>
    <t>Կապի ծառայություններ</t>
  </si>
  <si>
    <t>-Ü»ñùÇÝ ·áñÍáõÕáõÙÝ»ñ</t>
  </si>
  <si>
    <t>²ßË³ï³Ï³½ÙÇ Ù³ëÝ³·Çï³Ï³Ý ½³ñ·³óÙ³Ý Í³é³ÛáõÃÛáõÝÝ»ñ</t>
  </si>
  <si>
    <t>-Ընդհանուր բնույթի հանրային ծառայություն</t>
  </si>
  <si>
    <t>Շենքերի և կառույցների ընթացիկ նորոգում և պահպանում</t>
  </si>
  <si>
    <t>Մեքենաների ընթացիկ նորոգում</t>
  </si>
  <si>
    <t>¶ñ³ë»ÝÛ³Ï³ÛÇÝ ÝÛáõÃ»ñ, հ³·áõëï</t>
  </si>
  <si>
    <t>4261</t>
  </si>
  <si>
    <t>Տրանսպորտային նյութեր</t>
  </si>
  <si>
    <t>Կենցաղային և հանրային սննդի նյութեր</t>
  </si>
  <si>
    <t>Հատուկ նպատակային այլ նյութեր</t>
  </si>
  <si>
    <t>Պարտադիր վճարներ</t>
  </si>
  <si>
    <t>Ընդամենը</t>
  </si>
  <si>
    <r>
      <t>ÐÇÙÝ</t>
    </r>
    <r>
      <rPr>
        <sz val="8"/>
        <color indexed="8"/>
        <rFont val="Arial LatArm"/>
        <family val="2"/>
      </rPr>
      <t>³ñÏÇ</t>
    </r>
  </si>
  <si>
    <t>ä³ï³ëË³Ý³ïáõ ëïáñ³µ³Å³ÝÙ³Ý</t>
  </si>
  <si>
    <t>Õ»Ï³í³ñÇ ëïáñ³·ñáõÃÛáõÝÁª ________________________</t>
  </si>
  <si>
    <t>¶ÉË³íáñ Ñ³ßí³å³ÑÇ</t>
  </si>
  <si>
    <t>ëïáñ³·ñáõÃÛáõÝÁ ________________________________</t>
  </si>
  <si>
    <t xml:space="preserve">        Î.î.</t>
  </si>
  <si>
    <t xml:space="preserve">                                                                                                                                                             .</t>
  </si>
  <si>
    <r>
      <t>§ 10¦ § դեկտեմբեր</t>
    </r>
    <r>
      <rPr>
        <sz val="10"/>
        <color indexed="8"/>
        <rFont val="Sylfaen"/>
        <family val="1"/>
      </rPr>
      <t xml:space="preserve"> </t>
    </r>
    <r>
      <rPr>
        <sz val="10"/>
        <color indexed="8"/>
        <rFont val="Arial LatArm"/>
        <family val="2"/>
      </rPr>
      <t xml:space="preserve">¦    </t>
    </r>
    <r>
      <rPr>
        <b/>
        <sz val="10"/>
        <color indexed="8"/>
        <rFont val="Arial LatArm"/>
        <family val="2"/>
      </rPr>
      <t>2019</t>
    </r>
    <r>
      <rPr>
        <sz val="10"/>
        <color indexed="8"/>
        <rFont val="Arial LatArm"/>
        <family val="2"/>
      </rPr>
      <t xml:space="preserve">  Ã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</si>
</sst>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#,##0&quot;?.&quot;;\-#,##0&quot;?.&quot;"/>
    <numFmt numFmtId="189" formatCode="#,##0&quot;?.&quot;;[Red]\-#,##0&quot;?.&quot;"/>
    <numFmt numFmtId="190" formatCode="#,##0.00&quot;?.&quot;;\-#,##0.00&quot;?.&quot;"/>
    <numFmt numFmtId="191" formatCode="#,##0.00&quot;?.&quot;;[Red]\-#,##0.00&quot;?.&quot;"/>
    <numFmt numFmtId="192" formatCode="_-* #,##0&quot;?.&quot;_-;\-* #,##0&quot;?.&quot;_-;_-* &quot;-&quot;&quot;?.&quot;_-;_-@_-"/>
    <numFmt numFmtId="193" formatCode="_-* #,##0_?_._-;\-* #,##0_?_._-;_-* &quot;-&quot;_?_._-;_-@_-"/>
    <numFmt numFmtId="194" formatCode="_-* #,##0.00&quot;?.&quot;_-;\-* #,##0.00&quot;?.&quot;_-;_-* &quot;-&quot;??&quot;?.&quot;_-;_-@_-"/>
    <numFmt numFmtId="195" formatCode="_-* #,##0.00_?_._-;\-* #,##0.00_?_._-;_-* &quot;-&quot;??_?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"/>
    <numFmt numFmtId="200" formatCode="000000"/>
    <numFmt numFmtId="201" formatCode="[$€-2]\ #,##0.00_);[Red]\([$€-2]\ #,##0.00\)"/>
    <numFmt numFmtId="202" formatCode="[$-FC19]d\ mmmm\ yyyy\ &quot;г.&quot;"/>
  </numFmts>
  <fonts count="69">
    <font>
      <sz val="10"/>
      <name val="Arial Armenian"/>
      <family val="0"/>
    </font>
    <font>
      <u val="single"/>
      <sz val="10"/>
      <color indexed="36"/>
      <name val="Arial Armenian"/>
      <family val="2"/>
    </font>
    <font>
      <u val="single"/>
      <sz val="10"/>
      <color indexed="12"/>
      <name val="Arial Armenian"/>
      <family val="2"/>
    </font>
    <font>
      <sz val="10"/>
      <name val="Arial LatArm"/>
      <family val="2"/>
    </font>
    <font>
      <b/>
      <u val="single"/>
      <sz val="10"/>
      <name val="Arial LatArm"/>
      <family val="2"/>
    </font>
    <font>
      <b/>
      <sz val="10"/>
      <name val="Arial LatArm"/>
      <family val="2"/>
    </font>
    <font>
      <sz val="10"/>
      <color indexed="8"/>
      <name val="Arial LatArm"/>
      <family val="2"/>
    </font>
    <font>
      <b/>
      <sz val="10"/>
      <color indexed="8"/>
      <name val="Arial LatArm"/>
      <family val="2"/>
    </font>
    <font>
      <u val="single"/>
      <sz val="10"/>
      <name val="Arial LatArm"/>
      <family val="2"/>
    </font>
    <font>
      <b/>
      <i/>
      <sz val="10"/>
      <name val="Arial LatArm"/>
      <family val="2"/>
    </font>
    <font>
      <b/>
      <i/>
      <sz val="10"/>
      <color indexed="8"/>
      <name val="Arial LatArm"/>
      <family val="2"/>
    </font>
    <font>
      <i/>
      <sz val="10"/>
      <name val="Arial LatArm"/>
      <family val="2"/>
    </font>
    <font>
      <sz val="9"/>
      <name val="Arial LatArm"/>
      <family val="2"/>
    </font>
    <font>
      <b/>
      <sz val="9"/>
      <color indexed="8"/>
      <name val="Arial LatArm"/>
      <family val="2"/>
    </font>
    <font>
      <sz val="9"/>
      <color indexed="8"/>
      <name val="Arial LatArm"/>
      <family val="2"/>
    </font>
    <font>
      <i/>
      <sz val="8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 LatArm"/>
      <family val="2"/>
    </font>
    <font>
      <b/>
      <sz val="10"/>
      <color indexed="8"/>
      <name val="Sylfaen"/>
      <family val="1"/>
    </font>
    <font>
      <sz val="7"/>
      <color indexed="8"/>
      <name val="Arial LatArm"/>
      <family val="2"/>
    </font>
    <font>
      <b/>
      <sz val="8"/>
      <color indexed="8"/>
      <name val="Arial LatArm"/>
      <family val="2"/>
    </font>
    <font>
      <i/>
      <sz val="7"/>
      <color indexed="8"/>
      <name val="Arial LatArm"/>
      <family val="2"/>
    </font>
    <font>
      <sz val="6.5"/>
      <color indexed="8"/>
      <name val="Arial LatArm"/>
      <family val="2"/>
    </font>
    <font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 LatArm"/>
      <family val="2"/>
    </font>
    <font>
      <sz val="8"/>
      <color theme="1"/>
      <name val="Arial LatArm"/>
      <family val="2"/>
    </font>
    <font>
      <sz val="10"/>
      <color theme="1"/>
      <name val="Arial LatArm"/>
      <family val="2"/>
    </font>
    <font>
      <sz val="7"/>
      <color theme="1"/>
      <name val="Arial LatArm"/>
      <family val="2"/>
    </font>
    <font>
      <b/>
      <sz val="8"/>
      <color theme="1"/>
      <name val="Arial LatArm"/>
      <family val="2"/>
    </font>
    <font>
      <i/>
      <sz val="7"/>
      <color theme="1"/>
      <name val="Arial LatArm"/>
      <family val="2"/>
    </font>
    <font>
      <sz val="6.5"/>
      <color theme="1"/>
      <name val="Arial LatArm"/>
      <family val="2"/>
    </font>
    <font>
      <sz val="6.5"/>
      <color rgb="FF000000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left" wrapText="1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199" fontId="6" fillId="0" borderId="10" xfId="0" applyNumberFormat="1" applyFont="1" applyFill="1" applyBorder="1" applyAlignment="1">
      <alignment horizontal="center" vertical="top" wrapText="1"/>
    </xf>
    <xf numFmtId="199" fontId="3" fillId="33" borderId="10" xfId="0" applyNumberFormat="1" applyFont="1" applyFill="1" applyBorder="1" applyAlignment="1">
      <alignment horizontal="center" vertical="center"/>
    </xf>
    <xf numFmtId="199" fontId="3" fillId="33" borderId="10" xfId="0" applyNumberFormat="1" applyFont="1" applyFill="1" applyBorder="1" applyAlignment="1">
      <alignment horizontal="center" vertical="center" wrapText="1"/>
    </xf>
    <xf numFmtId="199" fontId="3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Continuous"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Continuous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Continuous" wrapText="1"/>
    </xf>
    <xf numFmtId="0" fontId="3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Continuous" wrapText="1"/>
    </xf>
    <xf numFmtId="0" fontId="4" fillId="33" borderId="0" xfId="0" applyFont="1" applyFill="1" applyAlignment="1">
      <alignment horizontal="centerContinuous" wrapText="1"/>
    </xf>
    <xf numFmtId="0" fontId="5" fillId="33" borderId="0" xfId="0" applyFont="1" applyFill="1" applyAlignment="1">
      <alignment horizontal="centerContinuous" wrapText="1"/>
    </xf>
    <xf numFmtId="0" fontId="5" fillId="33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/>
    </xf>
    <xf numFmtId="49" fontId="5" fillId="33" borderId="16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top"/>
    </xf>
    <xf numFmtId="49" fontId="5" fillId="33" borderId="17" xfId="0" applyNumberFormat="1" applyFont="1" applyFill="1" applyBorder="1" applyAlignment="1">
      <alignment horizontal="left" vertical="top"/>
    </xf>
    <xf numFmtId="49" fontId="5" fillId="33" borderId="14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Continuous" vertical="center" wrapText="1"/>
    </xf>
    <xf numFmtId="0" fontId="5" fillId="33" borderId="10" xfId="0" applyFont="1" applyFill="1" applyBorder="1" applyAlignment="1">
      <alignment horizontal="centerContinuous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199" fontId="12" fillId="33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99" fontId="12" fillId="33" borderId="10" xfId="0" applyNumberFormat="1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vertical="top" wrapText="1"/>
    </xf>
    <xf numFmtId="0" fontId="3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11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0" fontId="66" fillId="0" borderId="10" xfId="0" applyFont="1" applyBorder="1" applyAlignment="1">
      <alignment vertical="top" wrapText="1"/>
    </xf>
    <xf numFmtId="0" fontId="62" fillId="0" borderId="19" xfId="0" applyFont="1" applyBorder="1" applyAlignment="1">
      <alignment horizontal="center" vertical="top" wrapText="1"/>
    </xf>
    <xf numFmtId="199" fontId="60" fillId="0" borderId="10" xfId="0" applyNumberFormat="1" applyFont="1" applyBorder="1" applyAlignment="1">
      <alignment horizontal="right" wrapText="1"/>
    </xf>
    <xf numFmtId="0" fontId="64" fillId="0" borderId="10" xfId="0" applyFont="1" applyBorder="1" applyAlignment="1">
      <alignment vertical="top" wrapText="1"/>
    </xf>
    <xf numFmtId="199" fontId="62" fillId="0" borderId="20" xfId="0" applyNumberFormat="1" applyFont="1" applyBorder="1" applyAlignment="1">
      <alignment horizontal="right" wrapText="1"/>
    </xf>
    <xf numFmtId="0" fontId="67" fillId="0" borderId="10" xfId="0" applyFont="1" applyBorder="1" applyAlignment="1">
      <alignment vertical="top" wrapText="1"/>
    </xf>
    <xf numFmtId="199" fontId="62" fillId="0" borderId="10" xfId="0" applyNumberFormat="1" applyFont="1" applyBorder="1" applyAlignment="1">
      <alignment horizontal="right" wrapText="1"/>
    </xf>
    <xf numFmtId="0" fontId="68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199" fontId="60" fillId="0" borderId="10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62" fillId="0" borderId="0" xfId="0" applyFont="1" applyAlignment="1">
      <alignment horizontal="left" indent="5"/>
    </xf>
    <xf numFmtId="0" fontId="6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showGridLines="0" view="pageBreakPreview" zoomScaleSheetLayoutView="100" zoomScalePageLayoutView="0" workbookViewId="0" topLeftCell="A4">
      <selection activeCell="B79" sqref="B79"/>
    </sheetView>
  </sheetViews>
  <sheetFormatPr defaultColWidth="14.375" defaultRowHeight="12.75"/>
  <cols>
    <col min="1" max="1" width="8.875" style="2" customWidth="1"/>
    <col min="2" max="2" width="45.625" style="1" customWidth="1"/>
    <col min="3" max="3" width="12.625" style="15" customWidth="1"/>
    <col min="4" max="5" width="14.375" style="2" customWidth="1"/>
    <col min="6" max="6" width="13.625" style="2" customWidth="1"/>
    <col min="7" max="7" width="13.375" style="2" customWidth="1"/>
    <col min="8" max="8" width="13.75390625" style="2" customWidth="1"/>
    <col min="9" max="10" width="13.125" style="2" customWidth="1"/>
    <col min="11" max="16384" width="14.375" style="2" customWidth="1"/>
  </cols>
  <sheetData>
    <row r="1" ht="12.75">
      <c r="H1" s="2" t="s">
        <v>0</v>
      </c>
    </row>
    <row r="2" spans="6:9" ht="12.75">
      <c r="F2" s="16"/>
      <c r="G2" s="16" t="s">
        <v>1</v>
      </c>
      <c r="H2" s="16"/>
      <c r="I2" s="16"/>
    </row>
    <row r="3" spans="6:9" ht="12.75">
      <c r="F3" s="16"/>
      <c r="G3" s="16" t="s">
        <v>2</v>
      </c>
      <c r="H3" s="16"/>
      <c r="I3" s="16"/>
    </row>
    <row r="4" ht="12.75">
      <c r="H4" s="3" t="s">
        <v>3</v>
      </c>
    </row>
    <row r="5" ht="12.75">
      <c r="G5" s="16" t="s">
        <v>4</v>
      </c>
    </row>
    <row r="6" ht="12.75">
      <c r="H6" s="5" t="s">
        <v>5</v>
      </c>
    </row>
    <row r="7" spans="2:8" ht="12.75">
      <c r="B7" s="17" t="s">
        <v>6</v>
      </c>
      <c r="C7" s="18"/>
      <c r="D7" s="17"/>
      <c r="E7" s="17"/>
      <c r="G7" s="4" t="s">
        <v>7</v>
      </c>
      <c r="H7" s="5"/>
    </row>
    <row r="8" spans="2:3" ht="12.75">
      <c r="B8" s="2"/>
      <c r="C8" s="19"/>
    </row>
    <row r="9" spans="1:7" ht="18.75" customHeight="1">
      <c r="A9" s="20" t="s">
        <v>141</v>
      </c>
      <c r="B9" s="21"/>
      <c r="C9" s="22"/>
      <c r="D9" s="20"/>
      <c r="F9" s="8"/>
      <c r="G9" s="8"/>
    </row>
    <row r="10" spans="1:5" ht="9.75" customHeight="1">
      <c r="A10" s="93" t="s">
        <v>121</v>
      </c>
      <c r="B10" s="93"/>
      <c r="C10" s="93"/>
      <c r="D10" s="93"/>
      <c r="E10" s="93"/>
    </row>
    <row r="11" spans="2:8" ht="2.25" customHeight="1">
      <c r="B11" s="23"/>
      <c r="C11" s="19"/>
      <c r="D11" s="23"/>
      <c r="E11" s="23"/>
      <c r="F11" s="23"/>
      <c r="G11" s="23"/>
      <c r="H11" s="24"/>
    </row>
    <row r="12" spans="1:8" ht="12.75">
      <c r="A12" s="4"/>
      <c r="B12" s="25" t="s">
        <v>123</v>
      </c>
      <c r="C12" s="19"/>
      <c r="D12" s="26"/>
      <c r="E12" s="4"/>
      <c r="F12" s="4"/>
      <c r="G12" s="5"/>
      <c r="H12" s="6" t="s">
        <v>8</v>
      </c>
    </row>
    <row r="13" spans="1:7" ht="30" customHeight="1">
      <c r="A13" s="27" t="s">
        <v>9</v>
      </c>
      <c r="B13" s="27"/>
      <c r="C13" s="19"/>
      <c r="D13" s="27"/>
      <c r="E13" s="27"/>
      <c r="F13" s="27"/>
      <c r="G13" s="28"/>
    </row>
    <row r="14" spans="1:7" ht="18" customHeight="1">
      <c r="A14" s="7"/>
      <c r="B14" s="7" t="s">
        <v>142</v>
      </c>
      <c r="F14" s="8"/>
      <c r="G14" s="8"/>
    </row>
    <row r="15" spans="1:10" ht="11.25" customHeight="1">
      <c r="A15" s="29" t="s">
        <v>124</v>
      </c>
      <c r="B15" s="30"/>
      <c r="C15" s="26"/>
      <c r="D15" s="30"/>
      <c r="E15" s="30"/>
      <c r="F15" s="30"/>
      <c r="G15" s="30"/>
      <c r="H15" s="30"/>
      <c r="I15" s="30"/>
      <c r="J15" s="30"/>
    </row>
    <row r="16" spans="1:10" s="9" customFormat="1" ht="25.5" customHeight="1">
      <c r="A16" s="27" t="s">
        <v>10</v>
      </c>
      <c r="B16" s="31"/>
      <c r="C16" s="18"/>
      <c r="D16" s="31"/>
      <c r="E16" s="31"/>
      <c r="F16" s="31"/>
      <c r="G16" s="31"/>
      <c r="H16" s="31"/>
      <c r="I16" s="31"/>
      <c r="J16" s="31"/>
    </row>
    <row r="17" spans="1:10" s="9" customFormat="1" ht="26.25" customHeight="1">
      <c r="A17" s="27"/>
      <c r="B17" s="31" t="s">
        <v>143</v>
      </c>
      <c r="C17" s="18"/>
      <c r="D17" s="31"/>
      <c r="E17" s="31"/>
      <c r="F17" s="31"/>
      <c r="G17" s="31"/>
      <c r="H17" s="31"/>
      <c r="I17" s="31"/>
      <c r="J17" s="31"/>
    </row>
    <row r="18" spans="1:10" s="9" customFormat="1" ht="9.75" customHeight="1">
      <c r="A18" s="28"/>
      <c r="B18" s="32"/>
      <c r="C18" s="18"/>
      <c r="D18" s="32"/>
      <c r="E18" s="32"/>
      <c r="F18" s="32"/>
      <c r="G18" s="7"/>
      <c r="H18" s="7"/>
      <c r="I18" s="32"/>
      <c r="J18" s="32"/>
    </row>
    <row r="19" spans="1:10" s="9" customFormat="1" ht="13.5" thickBot="1">
      <c r="A19" s="33" t="s">
        <v>131</v>
      </c>
      <c r="B19" s="34"/>
      <c r="C19" s="35"/>
      <c r="D19" s="34"/>
      <c r="E19" s="5"/>
      <c r="G19" s="36" t="s">
        <v>11</v>
      </c>
      <c r="H19" s="37"/>
      <c r="I19" s="37"/>
      <c r="J19" s="37"/>
    </row>
    <row r="20" spans="1:10" s="16" customFormat="1" ht="15.75" customHeight="1" thickBot="1">
      <c r="A20" s="16" t="s">
        <v>133</v>
      </c>
      <c r="C20" s="19"/>
      <c r="G20" s="38" t="s">
        <v>12</v>
      </c>
      <c r="H20" s="39" t="s">
        <v>135</v>
      </c>
      <c r="I20" s="40" t="s">
        <v>22</v>
      </c>
      <c r="J20" s="41" t="s">
        <v>22</v>
      </c>
    </row>
    <row r="21" spans="1:7" s="42" customFormat="1" ht="15" customHeight="1" thickBot="1">
      <c r="A21" s="16" t="s">
        <v>13</v>
      </c>
      <c r="C21" s="18"/>
      <c r="G21" s="42" t="s">
        <v>115</v>
      </c>
    </row>
    <row r="22" spans="1:6" s="42" customFormat="1" ht="16.5" customHeight="1" thickBot="1">
      <c r="A22" s="16" t="s">
        <v>14</v>
      </c>
      <c r="C22" s="43" t="s">
        <v>129</v>
      </c>
      <c r="D22" s="44" t="s">
        <v>130</v>
      </c>
      <c r="E22" s="38"/>
      <c r="F22" s="38"/>
    </row>
    <row r="23" spans="1:9" s="16" customFormat="1" ht="15.75" customHeight="1" thickBot="1">
      <c r="A23" s="16" t="s">
        <v>15</v>
      </c>
      <c r="C23" s="19"/>
      <c r="G23" s="42" t="s">
        <v>16</v>
      </c>
      <c r="I23" s="40"/>
    </row>
    <row r="24" spans="1:7" s="16" customFormat="1" ht="12.75" customHeight="1">
      <c r="A24" s="16" t="s">
        <v>125</v>
      </c>
      <c r="B24" s="45"/>
      <c r="C24" s="15"/>
      <c r="F24" s="45"/>
      <c r="G24" s="38" t="s">
        <v>17</v>
      </c>
    </row>
    <row r="25" spans="1:9" s="16" customFormat="1" ht="15.75" customHeight="1" thickBot="1">
      <c r="A25" s="46" t="s">
        <v>18</v>
      </c>
      <c r="B25" s="46"/>
      <c r="C25" s="15"/>
      <c r="D25" s="47"/>
      <c r="E25" s="46"/>
      <c r="G25" s="42" t="s">
        <v>19</v>
      </c>
      <c r="I25" s="48"/>
    </row>
    <row r="26" spans="1:10" s="45" customFormat="1" ht="15.75" customHeight="1" thickBot="1">
      <c r="A26" s="49" t="s">
        <v>20</v>
      </c>
      <c r="B26" s="49"/>
      <c r="C26" s="15"/>
      <c r="D26" s="50" t="s">
        <v>132</v>
      </c>
      <c r="E26" s="49"/>
      <c r="G26" s="51" t="s">
        <v>126</v>
      </c>
      <c r="H26" s="52"/>
      <c r="I26" s="53" t="s">
        <v>116</v>
      </c>
      <c r="J26" s="54" t="s">
        <v>117</v>
      </c>
    </row>
    <row r="27" spans="1:10" s="45" customFormat="1" ht="16.5" customHeight="1" thickBot="1">
      <c r="A27" s="16" t="s">
        <v>21</v>
      </c>
      <c r="B27" s="49"/>
      <c r="C27" s="15"/>
      <c r="E27" s="50" t="s">
        <v>40</v>
      </c>
      <c r="G27" s="42" t="s">
        <v>23</v>
      </c>
      <c r="I27" s="16"/>
      <c r="J27" s="16"/>
    </row>
    <row r="28" spans="1:10" ht="41.25" customHeight="1">
      <c r="A28" s="55" t="s">
        <v>24</v>
      </c>
      <c r="B28" s="56" t="s">
        <v>25</v>
      </c>
      <c r="C28" s="57"/>
      <c r="D28" s="56" t="s">
        <v>26</v>
      </c>
      <c r="E28" s="56"/>
      <c r="F28" s="94" t="s">
        <v>27</v>
      </c>
      <c r="G28" s="94" t="s">
        <v>28</v>
      </c>
      <c r="H28" s="95"/>
      <c r="I28" s="95"/>
      <c r="J28" s="95"/>
    </row>
    <row r="29" spans="1:10" s="9" customFormat="1" ht="51.75" customHeight="1">
      <c r="A29" s="55"/>
      <c r="B29" s="57" t="s">
        <v>29</v>
      </c>
      <c r="C29" s="58" t="s">
        <v>30</v>
      </c>
      <c r="D29" s="57" t="s">
        <v>31</v>
      </c>
      <c r="E29" s="57" t="s">
        <v>32</v>
      </c>
      <c r="F29" s="95"/>
      <c r="G29" s="57" t="s">
        <v>33</v>
      </c>
      <c r="H29" s="57" t="s">
        <v>34</v>
      </c>
      <c r="I29" s="57" t="s">
        <v>35</v>
      </c>
      <c r="J29" s="57" t="s">
        <v>36</v>
      </c>
    </row>
    <row r="30" spans="1:10" s="62" customFormat="1" ht="21" customHeight="1">
      <c r="A30" s="59" t="s">
        <v>37</v>
      </c>
      <c r="B30" s="57" t="s">
        <v>38</v>
      </c>
      <c r="C30" s="58" t="s">
        <v>39</v>
      </c>
      <c r="D30" s="60" t="s">
        <v>22</v>
      </c>
      <c r="E30" s="60" t="s">
        <v>40</v>
      </c>
      <c r="F30" s="60" t="s">
        <v>41</v>
      </c>
      <c r="G30" s="61">
        <v>4</v>
      </c>
      <c r="H30" s="61">
        <v>5</v>
      </c>
      <c r="I30" s="61">
        <v>6</v>
      </c>
      <c r="J30" s="61">
        <v>7</v>
      </c>
    </row>
    <row r="31" spans="1:10" s="65" customFormat="1" ht="16.5" customHeight="1">
      <c r="A31" s="63">
        <v>1100000</v>
      </c>
      <c r="B31" s="57" t="s">
        <v>122</v>
      </c>
      <c r="C31" s="64" t="s">
        <v>42</v>
      </c>
      <c r="D31" s="12">
        <f aca="true" t="shared" si="0" ref="D31:J31">D32+D36+D72</f>
        <v>42500</v>
      </c>
      <c r="E31" s="12">
        <f t="shared" si="0"/>
        <v>3500</v>
      </c>
      <c r="F31" s="12">
        <f t="shared" si="0"/>
        <v>46000</v>
      </c>
      <c r="G31" s="12">
        <f t="shared" si="0"/>
        <v>24104</v>
      </c>
      <c r="H31" s="12">
        <f t="shared" si="0"/>
        <v>40454.600000000006</v>
      </c>
      <c r="I31" s="12">
        <f t="shared" si="0"/>
        <v>41318.200000000004</v>
      </c>
      <c r="J31" s="12">
        <f t="shared" si="0"/>
        <v>46000</v>
      </c>
    </row>
    <row r="32" spans="1:10" s="9" customFormat="1" ht="39.75" customHeight="1">
      <c r="A32" s="63">
        <v>1110000</v>
      </c>
      <c r="B32" s="66" t="s">
        <v>127</v>
      </c>
      <c r="C32" s="64" t="s">
        <v>42</v>
      </c>
      <c r="D32" s="12">
        <f aca="true" t="shared" si="1" ref="D32:J32">SUM(D34:D35)</f>
        <v>22000</v>
      </c>
      <c r="E32" s="12">
        <f t="shared" si="1"/>
        <v>3448.5</v>
      </c>
      <c r="F32" s="12">
        <f t="shared" si="1"/>
        <v>25448.5</v>
      </c>
      <c r="G32" s="12">
        <f t="shared" si="1"/>
        <v>14800</v>
      </c>
      <c r="H32" s="12">
        <f t="shared" si="1"/>
        <v>21582.9</v>
      </c>
      <c r="I32" s="12">
        <f t="shared" si="1"/>
        <v>22000</v>
      </c>
      <c r="J32" s="12">
        <f t="shared" si="1"/>
        <v>25448.5</v>
      </c>
    </row>
    <row r="33" spans="1:10" s="9" customFormat="1" ht="12.75">
      <c r="A33" s="63">
        <v>1110000</v>
      </c>
      <c r="B33" s="67" t="s">
        <v>43</v>
      </c>
      <c r="C33" s="64" t="s">
        <v>42</v>
      </c>
      <c r="D33" s="12">
        <f aca="true" t="shared" si="2" ref="D33:J33">SUM(D34:D35)</f>
        <v>22000</v>
      </c>
      <c r="E33" s="12">
        <f t="shared" si="2"/>
        <v>3448.5</v>
      </c>
      <c r="F33" s="12">
        <f t="shared" si="2"/>
        <v>25448.5</v>
      </c>
      <c r="G33" s="12">
        <f t="shared" si="2"/>
        <v>14800</v>
      </c>
      <c r="H33" s="12">
        <f t="shared" si="2"/>
        <v>21582.9</v>
      </c>
      <c r="I33" s="12">
        <f t="shared" si="2"/>
        <v>22000</v>
      </c>
      <c r="J33" s="12">
        <f t="shared" si="2"/>
        <v>25448.5</v>
      </c>
    </row>
    <row r="34" spans="1:10" s="9" customFormat="1" ht="15.75" customHeight="1">
      <c r="A34" s="63">
        <v>1111000</v>
      </c>
      <c r="B34" s="68" t="s">
        <v>44</v>
      </c>
      <c r="C34" s="69" t="s">
        <v>45</v>
      </c>
      <c r="D34" s="13">
        <v>22000</v>
      </c>
      <c r="E34" s="13">
        <v>1449</v>
      </c>
      <c r="F34" s="12">
        <f>D34+E34</f>
        <v>23449</v>
      </c>
      <c r="G34" s="12">
        <v>14800</v>
      </c>
      <c r="H34" s="12">
        <v>21582.9</v>
      </c>
      <c r="I34" s="12">
        <v>22000</v>
      </c>
      <c r="J34" s="12">
        <f>F34</f>
        <v>23449</v>
      </c>
    </row>
    <row r="35" spans="1:10" s="9" customFormat="1" ht="15" customHeight="1">
      <c r="A35" s="70">
        <v>1112000</v>
      </c>
      <c r="B35" s="68" t="s">
        <v>46</v>
      </c>
      <c r="C35" s="69" t="s">
        <v>47</v>
      </c>
      <c r="D35" s="13">
        <v>0</v>
      </c>
      <c r="E35" s="13">
        <v>1999.5</v>
      </c>
      <c r="F35" s="12">
        <f>D35+E35</f>
        <v>1999.5</v>
      </c>
      <c r="G35" s="12">
        <v>0</v>
      </c>
      <c r="H35" s="12">
        <v>0</v>
      </c>
      <c r="I35" s="12">
        <v>0</v>
      </c>
      <c r="J35" s="12">
        <f>F35</f>
        <v>1999.5</v>
      </c>
    </row>
    <row r="36" spans="1:10" s="9" customFormat="1" ht="24.75" customHeight="1">
      <c r="A36" s="63">
        <v>1120000</v>
      </c>
      <c r="B36" s="68" t="s">
        <v>48</v>
      </c>
      <c r="C36" s="64" t="s">
        <v>42</v>
      </c>
      <c r="D36" s="13">
        <f aca="true" t="shared" si="3" ref="D36:J36">D37+D45+D49+D58+D60+D63</f>
        <v>20300</v>
      </c>
      <c r="E36" s="13">
        <f>E37+E45+E49+E58+E60+E63</f>
        <v>113.20000000000005</v>
      </c>
      <c r="F36" s="13">
        <f t="shared" si="3"/>
        <v>20413.2</v>
      </c>
      <c r="G36" s="13">
        <f t="shared" si="3"/>
        <v>9165.7</v>
      </c>
      <c r="H36" s="13">
        <f t="shared" si="3"/>
        <v>18733.4</v>
      </c>
      <c r="I36" s="13">
        <f t="shared" si="3"/>
        <v>19179.9</v>
      </c>
      <c r="J36" s="13">
        <f t="shared" si="3"/>
        <v>20413.2</v>
      </c>
    </row>
    <row r="37" spans="1:10" s="9" customFormat="1" ht="12.75">
      <c r="A37" s="63">
        <v>1121000</v>
      </c>
      <c r="B37" s="71" t="s">
        <v>49</v>
      </c>
      <c r="C37" s="72"/>
      <c r="D37" s="13">
        <f>SUM(D38:D44)</f>
        <v>1384</v>
      </c>
      <c r="E37" s="13">
        <f aca="true" t="shared" si="4" ref="E37:J37">SUM(E38:E44)</f>
        <v>13.899999999999999</v>
      </c>
      <c r="F37" s="13">
        <f t="shared" si="4"/>
        <v>1397.9</v>
      </c>
      <c r="G37" s="13">
        <f t="shared" si="4"/>
        <v>550</v>
      </c>
      <c r="H37" s="13">
        <f t="shared" si="4"/>
        <v>1368.5</v>
      </c>
      <c r="I37" s="13">
        <f t="shared" si="4"/>
        <v>1397.9</v>
      </c>
      <c r="J37" s="13">
        <f t="shared" si="4"/>
        <v>1397.9</v>
      </c>
    </row>
    <row r="38" spans="1:10" s="9" customFormat="1" ht="12" customHeight="1">
      <c r="A38" s="70">
        <v>1121100</v>
      </c>
      <c r="B38" s="73" t="s">
        <v>50</v>
      </c>
      <c r="C38" s="69" t="s">
        <v>51</v>
      </c>
      <c r="D38" s="13">
        <v>34</v>
      </c>
      <c r="E38" s="13">
        <v>-6.5</v>
      </c>
      <c r="F38" s="12">
        <f aca="true" t="shared" si="5" ref="F38:F43">D38+E38</f>
        <v>27.5</v>
      </c>
      <c r="G38" s="13">
        <v>10</v>
      </c>
      <c r="H38" s="13">
        <v>27.5</v>
      </c>
      <c r="I38" s="13">
        <v>27.5</v>
      </c>
      <c r="J38" s="13">
        <f>F38</f>
        <v>27.5</v>
      </c>
    </row>
    <row r="39" spans="1:10" s="9" customFormat="1" ht="12.75">
      <c r="A39" s="70">
        <v>1121200</v>
      </c>
      <c r="B39" s="74" t="s">
        <v>128</v>
      </c>
      <c r="C39" s="69" t="s">
        <v>52</v>
      </c>
      <c r="D39" s="13">
        <v>0</v>
      </c>
      <c r="E39" s="13">
        <v>0</v>
      </c>
      <c r="F39" s="12">
        <f t="shared" si="5"/>
        <v>0</v>
      </c>
      <c r="G39" s="12">
        <f>E39+F39</f>
        <v>0</v>
      </c>
      <c r="H39" s="12">
        <f>F39+G39</f>
        <v>0</v>
      </c>
      <c r="I39" s="12">
        <f>G39+H39</f>
        <v>0</v>
      </c>
      <c r="J39" s="12">
        <f>H39+I39</f>
        <v>0</v>
      </c>
    </row>
    <row r="40" spans="1:10" s="9" customFormat="1" ht="12.75">
      <c r="A40" s="70">
        <v>1121300</v>
      </c>
      <c r="B40" s="73" t="s">
        <v>53</v>
      </c>
      <c r="C40" s="69" t="s">
        <v>54</v>
      </c>
      <c r="D40" s="13">
        <v>1284</v>
      </c>
      <c r="E40" s="13">
        <v>-9</v>
      </c>
      <c r="F40" s="12">
        <f t="shared" si="5"/>
        <v>1275</v>
      </c>
      <c r="G40" s="13">
        <v>520</v>
      </c>
      <c r="H40" s="13">
        <v>1275</v>
      </c>
      <c r="I40" s="13">
        <v>1275</v>
      </c>
      <c r="J40" s="13">
        <f>F40</f>
        <v>1275</v>
      </c>
    </row>
    <row r="41" spans="1:10" s="9" customFormat="1" ht="12.75">
      <c r="A41" s="70">
        <v>1121400</v>
      </c>
      <c r="B41" s="73" t="s">
        <v>55</v>
      </c>
      <c r="C41" s="69" t="s">
        <v>56</v>
      </c>
      <c r="D41" s="13">
        <v>66</v>
      </c>
      <c r="E41" s="13">
        <v>29.4</v>
      </c>
      <c r="F41" s="12">
        <f t="shared" si="5"/>
        <v>95.4</v>
      </c>
      <c r="G41" s="13">
        <v>20</v>
      </c>
      <c r="H41" s="13">
        <v>66</v>
      </c>
      <c r="I41" s="13">
        <v>95.4</v>
      </c>
      <c r="J41" s="13">
        <f>F41</f>
        <v>95.4</v>
      </c>
    </row>
    <row r="42" spans="1:10" s="9" customFormat="1" ht="12.75">
      <c r="A42" s="70">
        <v>1121500</v>
      </c>
      <c r="B42" s="73" t="s">
        <v>57</v>
      </c>
      <c r="C42" s="69" t="s">
        <v>58</v>
      </c>
      <c r="D42" s="13">
        <v>0</v>
      </c>
      <c r="E42" s="13">
        <v>0</v>
      </c>
      <c r="F42" s="12">
        <f t="shared" si="5"/>
        <v>0</v>
      </c>
      <c r="G42" s="12">
        <v>0</v>
      </c>
      <c r="H42" s="12">
        <v>0</v>
      </c>
      <c r="I42" s="12">
        <v>0</v>
      </c>
      <c r="J42" s="13">
        <f>F42</f>
        <v>0</v>
      </c>
    </row>
    <row r="43" spans="1:10" s="9" customFormat="1" ht="12" customHeight="1">
      <c r="A43" s="70">
        <v>1121600</v>
      </c>
      <c r="B43" s="73" t="s">
        <v>59</v>
      </c>
      <c r="C43" s="69" t="s">
        <v>60</v>
      </c>
      <c r="D43" s="13"/>
      <c r="E43" s="13"/>
      <c r="F43" s="12">
        <f t="shared" si="5"/>
        <v>0</v>
      </c>
      <c r="G43" s="13"/>
      <c r="H43" s="13"/>
      <c r="I43" s="13"/>
      <c r="J43" s="13"/>
    </row>
    <row r="44" spans="1:10" s="9" customFormat="1" ht="12.75">
      <c r="A44" s="70">
        <v>1121700</v>
      </c>
      <c r="B44" s="73" t="s">
        <v>61</v>
      </c>
      <c r="C44" s="69" t="s">
        <v>62</v>
      </c>
      <c r="D44" s="13"/>
      <c r="E44" s="13"/>
      <c r="F44" s="12">
        <f>D44+E44</f>
        <v>0</v>
      </c>
      <c r="G44" s="13"/>
      <c r="H44" s="13"/>
      <c r="I44" s="13"/>
      <c r="J44" s="13"/>
    </row>
    <row r="45" spans="1:10" s="9" customFormat="1" ht="16.5" customHeight="1">
      <c r="A45" s="63">
        <v>1122000</v>
      </c>
      <c r="B45" s="71" t="s">
        <v>63</v>
      </c>
      <c r="C45" s="64" t="s">
        <v>42</v>
      </c>
      <c r="D45" s="13">
        <f aca="true" t="shared" si="6" ref="D45:I45">SUM(D46:D48)</f>
        <v>36</v>
      </c>
      <c r="E45" s="13">
        <f t="shared" si="6"/>
        <v>0</v>
      </c>
      <c r="F45" s="13">
        <f t="shared" si="6"/>
        <v>36</v>
      </c>
      <c r="G45" s="13">
        <f t="shared" si="6"/>
        <v>0</v>
      </c>
      <c r="H45" s="13">
        <f t="shared" si="6"/>
        <v>36</v>
      </c>
      <c r="I45" s="13">
        <f t="shared" si="6"/>
        <v>36</v>
      </c>
      <c r="J45" s="13">
        <f>F45</f>
        <v>36</v>
      </c>
    </row>
    <row r="46" spans="1:10" s="9" customFormat="1" ht="12.75">
      <c r="A46" s="63">
        <v>1122100</v>
      </c>
      <c r="B46" s="73" t="s">
        <v>64</v>
      </c>
      <c r="C46" s="69" t="s">
        <v>65</v>
      </c>
      <c r="D46" s="13">
        <v>36</v>
      </c>
      <c r="E46" s="13">
        <v>0</v>
      </c>
      <c r="F46" s="12">
        <f>D46+E46</f>
        <v>36</v>
      </c>
      <c r="G46" s="13">
        <v>0</v>
      </c>
      <c r="H46" s="13">
        <v>36</v>
      </c>
      <c r="I46" s="13">
        <v>36</v>
      </c>
      <c r="J46" s="13">
        <f>F46</f>
        <v>36</v>
      </c>
    </row>
    <row r="47" spans="1:10" s="9" customFormat="1" ht="14.25" customHeight="1">
      <c r="A47" s="63">
        <v>1122200</v>
      </c>
      <c r="B47" s="73" t="s">
        <v>66</v>
      </c>
      <c r="C47" s="69" t="s">
        <v>67</v>
      </c>
      <c r="D47" s="13">
        <v>0</v>
      </c>
      <c r="E47" s="13">
        <v>0</v>
      </c>
      <c r="F47" s="13">
        <f>SUM(D47:E47)</f>
        <v>0</v>
      </c>
      <c r="G47" s="13">
        <v>0</v>
      </c>
      <c r="H47" s="13">
        <v>0</v>
      </c>
      <c r="I47" s="13">
        <v>0</v>
      </c>
      <c r="J47" s="13">
        <f>F47</f>
        <v>0</v>
      </c>
    </row>
    <row r="48" spans="1:10" s="9" customFormat="1" ht="12.75">
      <c r="A48" s="63">
        <v>1122300</v>
      </c>
      <c r="B48" s="73" t="s">
        <v>68</v>
      </c>
      <c r="C48" s="69" t="s">
        <v>69</v>
      </c>
      <c r="D48" s="13"/>
      <c r="E48" s="13"/>
      <c r="F48" s="13"/>
      <c r="G48" s="13"/>
      <c r="H48" s="13"/>
      <c r="I48" s="13"/>
      <c r="J48" s="13"/>
    </row>
    <row r="49" spans="1:10" s="9" customFormat="1" ht="15.75" customHeight="1">
      <c r="A49" s="63">
        <v>1123000</v>
      </c>
      <c r="B49" s="71" t="s">
        <v>70</v>
      </c>
      <c r="C49" s="64" t="s">
        <v>42</v>
      </c>
      <c r="D49" s="13">
        <f aca="true" t="shared" si="7" ref="D49:J49">SUM(D50:D57)</f>
        <v>2330</v>
      </c>
      <c r="E49" s="13">
        <f t="shared" si="7"/>
        <v>-738.8</v>
      </c>
      <c r="F49" s="13">
        <f t="shared" si="7"/>
        <v>1591.2</v>
      </c>
      <c r="G49" s="13">
        <f t="shared" si="7"/>
        <v>1500</v>
      </c>
      <c r="H49" s="13">
        <f t="shared" si="7"/>
        <v>1591.2</v>
      </c>
      <c r="I49" s="13">
        <f t="shared" si="7"/>
        <v>1591.2</v>
      </c>
      <c r="J49" s="13">
        <f t="shared" si="7"/>
        <v>1591.2</v>
      </c>
    </row>
    <row r="50" spans="1:10" s="9" customFormat="1" ht="12.75">
      <c r="A50" s="63">
        <v>1123100</v>
      </c>
      <c r="B50" s="73" t="s">
        <v>71</v>
      </c>
      <c r="C50" s="69" t="s">
        <v>72</v>
      </c>
      <c r="D50" s="13"/>
      <c r="E50" s="13"/>
      <c r="F50" s="12">
        <f aca="true" t="shared" si="8" ref="F50:F56">D50+E50</f>
        <v>0</v>
      </c>
      <c r="G50" s="13"/>
      <c r="H50" s="13"/>
      <c r="I50" s="13"/>
      <c r="J50" s="13"/>
    </row>
    <row r="51" spans="1:10" s="9" customFormat="1" ht="12.75">
      <c r="A51" s="63">
        <v>1123200</v>
      </c>
      <c r="B51" s="73" t="s">
        <v>73</v>
      </c>
      <c r="C51" s="69" t="s">
        <v>74</v>
      </c>
      <c r="D51" s="13"/>
      <c r="E51" s="13"/>
      <c r="F51" s="12">
        <f t="shared" si="8"/>
        <v>0</v>
      </c>
      <c r="G51" s="13"/>
      <c r="H51" s="13"/>
      <c r="I51" s="13"/>
      <c r="J51" s="13"/>
    </row>
    <row r="52" spans="1:10" s="9" customFormat="1" ht="16.5" customHeight="1">
      <c r="A52" s="63">
        <v>1123300</v>
      </c>
      <c r="B52" s="73" t="s">
        <v>75</v>
      </c>
      <c r="C52" s="69" t="s">
        <v>76</v>
      </c>
      <c r="D52" s="13">
        <v>30</v>
      </c>
      <c r="E52" s="13">
        <v>0</v>
      </c>
      <c r="F52" s="12">
        <f t="shared" si="8"/>
        <v>30</v>
      </c>
      <c r="G52" s="13">
        <v>0</v>
      </c>
      <c r="H52" s="13">
        <v>30</v>
      </c>
      <c r="I52" s="13">
        <v>30</v>
      </c>
      <c r="J52" s="13">
        <f>F52</f>
        <v>30</v>
      </c>
    </row>
    <row r="53" spans="1:10" s="9" customFormat="1" ht="12.75">
      <c r="A53" s="63">
        <v>1123400</v>
      </c>
      <c r="B53" s="73" t="s">
        <v>77</v>
      </c>
      <c r="C53" s="69" t="s">
        <v>78</v>
      </c>
      <c r="D53" s="13"/>
      <c r="E53" s="13"/>
      <c r="F53" s="12">
        <f t="shared" si="8"/>
        <v>0</v>
      </c>
      <c r="G53" s="13"/>
      <c r="H53" s="13"/>
      <c r="I53" s="13"/>
      <c r="J53" s="13"/>
    </row>
    <row r="54" spans="1:10" s="9" customFormat="1" ht="12.75">
      <c r="A54" s="63">
        <v>1123500</v>
      </c>
      <c r="B54" s="75" t="s">
        <v>79</v>
      </c>
      <c r="C54" s="76">
        <v>423500</v>
      </c>
      <c r="D54" s="13">
        <v>0</v>
      </c>
      <c r="E54" s="13">
        <v>0</v>
      </c>
      <c r="F54" s="12">
        <f t="shared" si="8"/>
        <v>0</v>
      </c>
      <c r="G54" s="13">
        <v>0</v>
      </c>
      <c r="H54" s="13">
        <v>0</v>
      </c>
      <c r="I54" s="13">
        <v>0</v>
      </c>
      <c r="J54" s="13">
        <v>0</v>
      </c>
    </row>
    <row r="55" spans="1:10" s="9" customFormat="1" ht="21.75" customHeight="1">
      <c r="A55" s="63">
        <v>1123600</v>
      </c>
      <c r="B55" s="73" t="s">
        <v>80</v>
      </c>
      <c r="C55" s="69" t="s">
        <v>81</v>
      </c>
      <c r="D55" s="13"/>
      <c r="E55" s="13"/>
      <c r="F55" s="12">
        <f t="shared" si="8"/>
        <v>0</v>
      </c>
      <c r="G55" s="13"/>
      <c r="H55" s="13"/>
      <c r="I55" s="13"/>
      <c r="J55" s="13"/>
    </row>
    <row r="56" spans="1:10" s="9" customFormat="1" ht="13.5" customHeight="1">
      <c r="A56" s="63">
        <v>1123700</v>
      </c>
      <c r="B56" s="73" t="s">
        <v>82</v>
      </c>
      <c r="C56" s="69" t="s">
        <v>83</v>
      </c>
      <c r="D56" s="13">
        <v>0</v>
      </c>
      <c r="E56" s="13"/>
      <c r="F56" s="12">
        <f t="shared" si="8"/>
        <v>0</v>
      </c>
      <c r="G56" s="13"/>
      <c r="H56" s="13"/>
      <c r="I56" s="13"/>
      <c r="J56" s="13"/>
    </row>
    <row r="57" spans="1:10" s="9" customFormat="1" ht="12.75">
      <c r="A57" s="63">
        <v>1123800</v>
      </c>
      <c r="B57" s="73" t="s">
        <v>84</v>
      </c>
      <c r="C57" s="69" t="s">
        <v>85</v>
      </c>
      <c r="D57" s="13">
        <v>2300</v>
      </c>
      <c r="E57" s="13">
        <v>-738.8</v>
      </c>
      <c r="F57" s="12">
        <f>D57+E57</f>
        <v>1561.2</v>
      </c>
      <c r="G57" s="13">
        <v>1500</v>
      </c>
      <c r="H57" s="13">
        <v>1561.2</v>
      </c>
      <c r="I57" s="13">
        <v>1561.2</v>
      </c>
      <c r="J57" s="13">
        <f>F57</f>
        <v>1561.2</v>
      </c>
    </row>
    <row r="58" spans="1:10" s="9" customFormat="1" ht="15.75" customHeight="1">
      <c r="A58" s="63">
        <v>1124000</v>
      </c>
      <c r="B58" s="71" t="s">
        <v>86</v>
      </c>
      <c r="C58" s="64" t="s">
        <v>42</v>
      </c>
      <c r="D58" s="13">
        <f>D59</f>
        <v>0</v>
      </c>
      <c r="E58" s="13">
        <f aca="true" t="shared" si="9" ref="E58:J58">E59</f>
        <v>0</v>
      </c>
      <c r="F58" s="13">
        <f t="shared" si="9"/>
        <v>0</v>
      </c>
      <c r="G58" s="13">
        <f t="shared" si="9"/>
        <v>0</v>
      </c>
      <c r="H58" s="13">
        <f t="shared" si="9"/>
        <v>0</v>
      </c>
      <c r="I58" s="13">
        <f t="shared" si="9"/>
        <v>0</v>
      </c>
      <c r="J58" s="13">
        <f t="shared" si="9"/>
        <v>0</v>
      </c>
    </row>
    <row r="59" spans="1:10" s="9" customFormat="1" ht="12.75">
      <c r="A59" s="63">
        <v>1124100</v>
      </c>
      <c r="B59" s="73" t="s">
        <v>87</v>
      </c>
      <c r="C59" s="69" t="s">
        <v>88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</row>
    <row r="60" spans="1:10" s="9" customFormat="1" ht="27" customHeight="1">
      <c r="A60" s="63">
        <v>1125000</v>
      </c>
      <c r="B60" s="71" t="s">
        <v>89</v>
      </c>
      <c r="C60" s="64" t="s">
        <v>42</v>
      </c>
      <c r="D60" s="13">
        <f>SUM(D61:D62)</f>
        <v>5450</v>
      </c>
      <c r="E60" s="13">
        <f aca="true" t="shared" si="10" ref="E60:J60">SUM(E61:E62)</f>
        <v>-277.7</v>
      </c>
      <c r="F60" s="13">
        <f t="shared" si="10"/>
        <v>5172.3</v>
      </c>
      <c r="G60" s="13">
        <f t="shared" si="10"/>
        <v>1300</v>
      </c>
      <c r="H60" s="13">
        <f t="shared" si="10"/>
        <v>5072</v>
      </c>
      <c r="I60" s="13">
        <f t="shared" si="10"/>
        <v>5172.3</v>
      </c>
      <c r="J60" s="13">
        <f t="shared" si="10"/>
        <v>5172.3</v>
      </c>
    </row>
    <row r="61" spans="1:10" s="9" customFormat="1" ht="27" customHeight="1">
      <c r="A61" s="63">
        <v>1125100</v>
      </c>
      <c r="B61" s="73" t="s">
        <v>90</v>
      </c>
      <c r="C61" s="69" t="s">
        <v>91</v>
      </c>
      <c r="D61" s="11">
        <v>2450</v>
      </c>
      <c r="E61" s="11">
        <v>100.3</v>
      </c>
      <c r="F61" s="12">
        <f>D61+E61</f>
        <v>2550.3</v>
      </c>
      <c r="G61" s="11">
        <v>0</v>
      </c>
      <c r="H61" s="11">
        <v>2450</v>
      </c>
      <c r="I61" s="11">
        <v>2550.3</v>
      </c>
      <c r="J61" s="11">
        <f>F61</f>
        <v>2550.3</v>
      </c>
    </row>
    <row r="62" spans="1:10" s="9" customFormat="1" ht="20.25" customHeight="1">
      <c r="A62" s="63">
        <v>1125200</v>
      </c>
      <c r="B62" s="73" t="s">
        <v>92</v>
      </c>
      <c r="C62" s="69" t="s">
        <v>93</v>
      </c>
      <c r="D62" s="13">
        <v>3000</v>
      </c>
      <c r="E62" s="13">
        <v>-378</v>
      </c>
      <c r="F62" s="12">
        <f>D62+E62</f>
        <v>2622</v>
      </c>
      <c r="G62" s="13">
        <v>1300</v>
      </c>
      <c r="H62" s="13">
        <v>2622</v>
      </c>
      <c r="I62" s="13">
        <v>2622</v>
      </c>
      <c r="J62" s="13">
        <f>F62</f>
        <v>2622</v>
      </c>
    </row>
    <row r="63" spans="1:10" s="9" customFormat="1" ht="12.75">
      <c r="A63" s="63">
        <v>1126000</v>
      </c>
      <c r="B63" s="71" t="s">
        <v>94</v>
      </c>
      <c r="C63" s="64" t="s">
        <v>42</v>
      </c>
      <c r="D63" s="13">
        <f aca="true" t="shared" si="11" ref="D63:J63">SUM(D64:D71)</f>
        <v>11100</v>
      </c>
      <c r="E63" s="13">
        <f t="shared" si="11"/>
        <v>1115.8</v>
      </c>
      <c r="F63" s="13">
        <f t="shared" si="11"/>
        <v>12215.8</v>
      </c>
      <c r="G63" s="13">
        <f t="shared" si="11"/>
        <v>5815.7</v>
      </c>
      <c r="H63" s="13">
        <f t="shared" si="11"/>
        <v>10665.7</v>
      </c>
      <c r="I63" s="13">
        <f t="shared" si="11"/>
        <v>10982.5</v>
      </c>
      <c r="J63" s="13">
        <f t="shared" si="11"/>
        <v>12215.8</v>
      </c>
    </row>
    <row r="64" spans="1:10" s="9" customFormat="1" ht="12.75">
      <c r="A64" s="63">
        <v>1126100</v>
      </c>
      <c r="B64" s="73" t="s">
        <v>95</v>
      </c>
      <c r="C64" s="69" t="s">
        <v>96</v>
      </c>
      <c r="D64" s="13">
        <v>500</v>
      </c>
      <c r="E64" s="13">
        <v>-434.3</v>
      </c>
      <c r="F64" s="12">
        <f aca="true" t="shared" si="12" ref="F64:F71">D64+E64</f>
        <v>65.69999999999999</v>
      </c>
      <c r="G64" s="13">
        <v>65.7</v>
      </c>
      <c r="H64" s="13">
        <v>65.7</v>
      </c>
      <c r="I64" s="13">
        <v>65.7</v>
      </c>
      <c r="J64" s="13">
        <f>F64</f>
        <v>65.69999999999999</v>
      </c>
    </row>
    <row r="65" spans="1:10" s="9" customFormat="1" ht="12.75">
      <c r="A65" s="63">
        <v>1126200</v>
      </c>
      <c r="B65" s="73" t="s">
        <v>97</v>
      </c>
      <c r="C65" s="69" t="s">
        <v>98</v>
      </c>
      <c r="D65" s="13"/>
      <c r="E65" s="13"/>
      <c r="F65" s="12">
        <f t="shared" si="12"/>
        <v>0</v>
      </c>
      <c r="G65" s="13"/>
      <c r="H65" s="13"/>
      <c r="I65" s="13"/>
      <c r="J65" s="13">
        <f aca="true" t="shared" si="13" ref="J65:J71">F65</f>
        <v>0</v>
      </c>
    </row>
    <row r="66" spans="1:10" s="9" customFormat="1" ht="12.75">
      <c r="A66" s="63">
        <v>1126300</v>
      </c>
      <c r="B66" s="73" t="s">
        <v>99</v>
      </c>
      <c r="C66" s="69" t="s">
        <v>100</v>
      </c>
      <c r="D66" s="13"/>
      <c r="E66" s="13"/>
      <c r="F66" s="12">
        <f t="shared" si="12"/>
        <v>0</v>
      </c>
      <c r="G66" s="13"/>
      <c r="H66" s="13"/>
      <c r="I66" s="13"/>
      <c r="J66" s="13">
        <f t="shared" si="13"/>
        <v>0</v>
      </c>
    </row>
    <row r="67" spans="1:10" s="9" customFormat="1" ht="12" customHeight="1">
      <c r="A67" s="70">
        <v>1126400</v>
      </c>
      <c r="B67" s="14" t="s">
        <v>101</v>
      </c>
      <c r="C67" s="69" t="s">
        <v>102</v>
      </c>
      <c r="D67" s="13">
        <v>9000</v>
      </c>
      <c r="E67" s="13">
        <v>1174.8</v>
      </c>
      <c r="F67" s="12">
        <f t="shared" si="12"/>
        <v>10174.8</v>
      </c>
      <c r="G67" s="13">
        <v>5000</v>
      </c>
      <c r="H67" s="13">
        <v>9000</v>
      </c>
      <c r="I67" s="13">
        <v>9000</v>
      </c>
      <c r="J67" s="13">
        <f t="shared" si="13"/>
        <v>10174.8</v>
      </c>
    </row>
    <row r="68" spans="1:10" s="9" customFormat="1" ht="15" customHeight="1">
      <c r="A68" s="63">
        <v>1126500</v>
      </c>
      <c r="B68" s="77" t="s">
        <v>103</v>
      </c>
      <c r="C68" s="69" t="s">
        <v>104</v>
      </c>
      <c r="D68" s="13"/>
      <c r="E68" s="13"/>
      <c r="F68" s="12">
        <f t="shared" si="12"/>
        <v>0</v>
      </c>
      <c r="G68" s="13"/>
      <c r="H68" s="13"/>
      <c r="I68" s="13"/>
      <c r="J68" s="13">
        <f t="shared" si="13"/>
        <v>0</v>
      </c>
    </row>
    <row r="69" spans="1:10" s="9" customFormat="1" ht="12.75">
      <c r="A69" s="70">
        <v>1126600</v>
      </c>
      <c r="B69" s="14" t="s">
        <v>105</v>
      </c>
      <c r="C69" s="69" t="s">
        <v>106</v>
      </c>
      <c r="D69" s="13"/>
      <c r="E69" s="13"/>
      <c r="F69" s="12">
        <f t="shared" si="12"/>
        <v>0</v>
      </c>
      <c r="G69" s="13"/>
      <c r="H69" s="13"/>
      <c r="I69" s="13"/>
      <c r="J69" s="13">
        <f t="shared" si="13"/>
        <v>0</v>
      </c>
    </row>
    <row r="70" spans="1:10" s="9" customFormat="1" ht="12.75">
      <c r="A70" s="70">
        <v>1126700</v>
      </c>
      <c r="B70" s="14" t="s">
        <v>107</v>
      </c>
      <c r="C70" s="69" t="s">
        <v>108</v>
      </c>
      <c r="D70" s="13">
        <v>1000</v>
      </c>
      <c r="E70" s="13">
        <v>113.5</v>
      </c>
      <c r="F70" s="12">
        <f t="shared" si="12"/>
        <v>1113.5</v>
      </c>
      <c r="G70" s="12">
        <v>500</v>
      </c>
      <c r="H70" s="12">
        <v>1000</v>
      </c>
      <c r="I70" s="12">
        <v>1102</v>
      </c>
      <c r="J70" s="13">
        <f t="shared" si="13"/>
        <v>1113.5</v>
      </c>
    </row>
    <row r="71" spans="1:10" s="9" customFormat="1" ht="12.75">
      <c r="A71" s="70">
        <v>1126800</v>
      </c>
      <c r="B71" s="14" t="s">
        <v>109</v>
      </c>
      <c r="C71" s="69" t="s">
        <v>110</v>
      </c>
      <c r="D71" s="13">
        <v>600</v>
      </c>
      <c r="E71" s="13">
        <v>261.8</v>
      </c>
      <c r="F71" s="12">
        <f t="shared" si="12"/>
        <v>861.8</v>
      </c>
      <c r="G71" s="12">
        <v>250</v>
      </c>
      <c r="H71" s="12">
        <v>600</v>
      </c>
      <c r="I71" s="12">
        <v>814.8</v>
      </c>
      <c r="J71" s="13">
        <f t="shared" si="13"/>
        <v>861.8</v>
      </c>
    </row>
    <row r="72" spans="1:10" ht="31.5" customHeight="1">
      <c r="A72" s="86">
        <v>1172000</v>
      </c>
      <c r="B72" s="92" t="s">
        <v>136</v>
      </c>
      <c r="C72" s="87" t="s">
        <v>42</v>
      </c>
      <c r="D72" s="88">
        <f aca="true" t="shared" si="14" ref="D72:J72">D73</f>
        <v>200</v>
      </c>
      <c r="E72" s="88">
        <f t="shared" si="14"/>
        <v>-61.7</v>
      </c>
      <c r="F72" s="88">
        <f t="shared" si="14"/>
        <v>138.3</v>
      </c>
      <c r="G72" s="88">
        <f t="shared" si="14"/>
        <v>138.3</v>
      </c>
      <c r="H72" s="88">
        <f t="shared" si="14"/>
        <v>138.3</v>
      </c>
      <c r="I72" s="88">
        <f t="shared" si="14"/>
        <v>138.3</v>
      </c>
      <c r="J72" s="88">
        <f t="shared" si="14"/>
        <v>138.3</v>
      </c>
    </row>
    <row r="73" spans="1:10" ht="13.5" customHeight="1">
      <c r="A73" s="86">
        <v>1172300</v>
      </c>
      <c r="B73" s="89" t="s">
        <v>137</v>
      </c>
      <c r="C73" s="90" t="s">
        <v>138</v>
      </c>
      <c r="D73" s="91">
        <v>200</v>
      </c>
      <c r="E73" s="91">
        <v>-61.7</v>
      </c>
      <c r="F73" s="12">
        <f>D73+E73</f>
        <v>138.3</v>
      </c>
      <c r="G73" s="88">
        <v>138.3</v>
      </c>
      <c r="H73" s="88">
        <v>138.3</v>
      </c>
      <c r="I73" s="88">
        <v>138.3</v>
      </c>
      <c r="J73" s="91">
        <f>F73</f>
        <v>138.3</v>
      </c>
    </row>
    <row r="74" spans="1:10" ht="12.75">
      <c r="A74" s="63">
        <v>1000000</v>
      </c>
      <c r="B74" s="78" t="s">
        <v>111</v>
      </c>
      <c r="C74" s="64" t="s">
        <v>42</v>
      </c>
      <c r="D74" s="10">
        <f aca="true" t="shared" si="15" ref="D74:J74">D31</f>
        <v>42500</v>
      </c>
      <c r="E74" s="10">
        <f t="shared" si="15"/>
        <v>3500</v>
      </c>
      <c r="F74" s="12">
        <f t="shared" si="15"/>
        <v>46000</v>
      </c>
      <c r="G74" s="12">
        <f t="shared" si="15"/>
        <v>24104</v>
      </c>
      <c r="H74" s="12">
        <f t="shared" si="15"/>
        <v>40454.600000000006</v>
      </c>
      <c r="I74" s="12">
        <f t="shared" si="15"/>
        <v>41318.200000000004</v>
      </c>
      <c r="J74" s="12">
        <f t="shared" si="15"/>
        <v>46000</v>
      </c>
    </row>
    <row r="75" spans="1:10" ht="12.75">
      <c r="A75" s="96" t="s">
        <v>144</v>
      </c>
      <c r="B75" s="96"/>
      <c r="C75" s="96"/>
      <c r="D75" s="96"/>
      <c r="E75" s="96"/>
      <c r="F75" s="96"/>
      <c r="G75" s="96"/>
      <c r="H75" s="96"/>
      <c r="I75" s="96"/>
      <c r="J75" s="96"/>
    </row>
    <row r="76" spans="1:10" ht="12.75" customHeight="1">
      <c r="A76" s="79"/>
      <c r="B76" s="79"/>
      <c r="C76" s="80"/>
      <c r="D76" s="79"/>
      <c r="E76" s="79" t="s">
        <v>118</v>
      </c>
      <c r="F76" s="79"/>
      <c r="G76" s="81" t="s">
        <v>140</v>
      </c>
      <c r="I76" s="79"/>
      <c r="J76" s="79"/>
    </row>
    <row r="77" spans="1:10" ht="12.75">
      <c r="A77" s="82" t="s">
        <v>119</v>
      </c>
      <c r="B77" s="80" t="s">
        <v>134</v>
      </c>
      <c r="C77" s="82"/>
      <c r="E77" s="82" t="s">
        <v>112</v>
      </c>
      <c r="G77" s="82" t="s">
        <v>113</v>
      </c>
      <c r="J77" s="82"/>
    </row>
    <row r="78" spans="1:10" ht="9.75" customHeight="1">
      <c r="A78" s="83" t="s">
        <v>8</v>
      </c>
      <c r="B78" s="83"/>
      <c r="C78" s="80"/>
      <c r="D78" s="83"/>
      <c r="E78" s="83"/>
      <c r="F78" s="83"/>
      <c r="G78" s="83"/>
      <c r="H78" s="83"/>
      <c r="I78" s="83"/>
      <c r="J78" s="83"/>
    </row>
    <row r="79" spans="1:10" ht="12.75">
      <c r="A79" s="79"/>
      <c r="B79" s="79"/>
      <c r="C79" s="80"/>
      <c r="D79" s="79"/>
      <c r="E79" s="79" t="s">
        <v>118</v>
      </c>
      <c r="F79" s="79"/>
      <c r="G79" s="81" t="s">
        <v>139</v>
      </c>
      <c r="H79" s="79"/>
      <c r="I79" s="79"/>
      <c r="J79" s="79"/>
    </row>
    <row r="80" spans="1:10" ht="12.75">
      <c r="A80" s="82" t="s">
        <v>120</v>
      </c>
      <c r="B80" s="80" t="s">
        <v>114</v>
      </c>
      <c r="C80" s="5"/>
      <c r="E80" s="82" t="s">
        <v>112</v>
      </c>
      <c r="G80" s="82" t="s">
        <v>113</v>
      </c>
      <c r="J80" s="82"/>
    </row>
    <row r="81" spans="1:7" ht="12.75">
      <c r="A81" s="84"/>
      <c r="B81" s="85"/>
      <c r="D81" s="84"/>
      <c r="E81" s="84"/>
      <c r="F81" s="84"/>
      <c r="G81" s="84"/>
    </row>
    <row r="82" spans="1:7" ht="12.75">
      <c r="A82" s="84"/>
      <c r="B82" s="85"/>
      <c r="D82" s="84"/>
      <c r="E82" s="84"/>
      <c r="F82" s="84"/>
      <c r="G82" s="84"/>
    </row>
    <row r="83" spans="1:7" ht="12.75">
      <c r="A83" s="84"/>
      <c r="B83" s="85"/>
      <c r="D83" s="84"/>
      <c r="E83" s="84"/>
      <c r="F83" s="84"/>
      <c r="G83" s="84"/>
    </row>
    <row r="84" spans="1:7" ht="12.75">
      <c r="A84" s="84"/>
      <c r="B84" s="85"/>
      <c r="D84" s="84"/>
      <c r="E84" s="84"/>
      <c r="F84" s="84"/>
      <c r="G84" s="84"/>
    </row>
    <row r="85" spans="1:7" ht="12.75">
      <c r="A85" s="84"/>
      <c r="B85" s="85"/>
      <c r="D85" s="84"/>
      <c r="E85" s="84"/>
      <c r="F85" s="84"/>
      <c r="G85" s="84"/>
    </row>
  </sheetData>
  <sheetProtection/>
  <mergeCells count="4">
    <mergeCell ref="A10:E10"/>
    <mergeCell ref="G28:J28"/>
    <mergeCell ref="F28:F29"/>
    <mergeCell ref="A75:J75"/>
  </mergeCells>
  <printOptions/>
  <pageMargins left="0.23" right="0.16" top="0.17" bottom="0.17" header="0.11811023622047245" footer="0.11811023622047245"/>
  <pageSetup firstPageNumber="2" useFirstPageNumber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9">
      <selection activeCell="A1" sqref="A1:IV16384"/>
    </sheetView>
  </sheetViews>
  <sheetFormatPr defaultColWidth="9.00390625" defaultRowHeight="12.75"/>
  <cols>
    <col min="2" max="2" width="17.625" style="0" customWidth="1"/>
  </cols>
  <sheetData>
    <row r="1" spans="1:15" ht="12.75">
      <c r="A1" s="97" t="s">
        <v>145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2:15" ht="12.75">
      <c r="L2" s="98" t="s">
        <v>146</v>
      </c>
      <c r="M2" s="98"/>
      <c r="N2" s="98"/>
      <c r="O2" s="98"/>
    </row>
    <row r="3" spans="12:15" ht="12.75">
      <c r="L3" s="99" t="s">
        <v>147</v>
      </c>
      <c r="M3" s="99"/>
      <c r="N3" s="99"/>
      <c r="O3" s="99"/>
    </row>
    <row r="4" spans="1:15" ht="12.75">
      <c r="A4" s="100" t="s">
        <v>148</v>
      </c>
      <c r="B4" s="100"/>
      <c r="C4" s="100"/>
      <c r="D4" s="100"/>
      <c r="J4" s="100" t="s">
        <v>149</v>
      </c>
      <c r="K4" s="100"/>
      <c r="L4" s="100"/>
      <c r="M4" s="100"/>
      <c r="N4" s="100"/>
      <c r="O4" s="100"/>
    </row>
    <row r="5" spans="1:15" ht="12.75">
      <c r="A5" s="100" t="s">
        <v>150</v>
      </c>
      <c r="B5" s="100"/>
      <c r="C5" s="100"/>
      <c r="D5" s="100"/>
      <c r="J5" s="100" t="s">
        <v>151</v>
      </c>
      <c r="K5" s="100"/>
      <c r="L5" s="100"/>
      <c r="M5" s="100"/>
      <c r="N5" s="100"/>
      <c r="O5" s="100"/>
    </row>
    <row r="6" spans="1:15" ht="12.75">
      <c r="A6" s="101"/>
      <c r="B6" s="101"/>
      <c r="C6" s="101"/>
      <c r="D6" s="101"/>
      <c r="J6" s="101"/>
      <c r="K6" s="101"/>
      <c r="L6" s="101"/>
      <c r="M6" s="101"/>
      <c r="N6" s="101"/>
      <c r="O6" s="101"/>
    </row>
    <row r="7" spans="2:17" ht="12.75">
      <c r="B7" s="102">
        <v>5</v>
      </c>
      <c r="C7" s="102">
        <v>1</v>
      </c>
      <c r="D7" s="102">
        <v>1</v>
      </c>
      <c r="E7" s="102">
        <v>51</v>
      </c>
      <c r="F7" s="102">
        <v>207005</v>
      </c>
      <c r="I7" s="103" t="s">
        <v>152</v>
      </c>
      <c r="J7" s="103"/>
      <c r="K7" s="103"/>
      <c r="L7" s="103"/>
      <c r="M7" s="103"/>
      <c r="N7" s="103"/>
      <c r="O7" s="103"/>
      <c r="P7" s="104"/>
      <c r="Q7" s="104"/>
    </row>
    <row r="8" spans="1:7" ht="15">
      <c r="A8" s="105" t="s">
        <v>153</v>
      </c>
      <c r="B8" s="105"/>
      <c r="C8" s="105"/>
      <c r="D8" s="105"/>
      <c r="E8" s="105"/>
      <c r="F8" s="105"/>
      <c r="G8" s="105"/>
    </row>
    <row r="9" spans="1:15" ht="12.75">
      <c r="A9" s="106" t="s">
        <v>154</v>
      </c>
      <c r="B9" s="107" t="s">
        <v>155</v>
      </c>
      <c r="C9" s="108" t="s">
        <v>156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 ht="21">
      <c r="A10" s="106"/>
      <c r="B10" s="107"/>
      <c r="C10" s="109" t="s">
        <v>157</v>
      </c>
      <c r="D10" s="109"/>
      <c r="E10" s="109"/>
      <c r="F10" s="110" t="s">
        <v>158</v>
      </c>
      <c r="G10" s="110"/>
      <c r="H10" s="110"/>
      <c r="I10" s="109" t="s">
        <v>159</v>
      </c>
      <c r="J10" s="109"/>
      <c r="K10" s="109"/>
      <c r="L10" s="109" t="s">
        <v>160</v>
      </c>
      <c r="M10" s="109"/>
      <c r="N10" s="109"/>
      <c r="O10" s="111" t="s">
        <v>161</v>
      </c>
    </row>
    <row r="11" spans="1:15" ht="31.5">
      <c r="A11" s="112"/>
      <c r="B11" s="112"/>
      <c r="C11" s="113" t="s">
        <v>162</v>
      </c>
      <c r="D11" s="114" t="s">
        <v>163</v>
      </c>
      <c r="E11" s="114" t="s">
        <v>164</v>
      </c>
      <c r="F11" s="114" t="s">
        <v>165</v>
      </c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114" t="s">
        <v>172</v>
      </c>
      <c r="N11" s="115" t="s">
        <v>173</v>
      </c>
      <c r="O11" s="102"/>
    </row>
    <row r="12" spans="1:15" ht="12.75">
      <c r="A12" s="112">
        <v>1</v>
      </c>
      <c r="B12" s="112">
        <v>2</v>
      </c>
      <c r="C12" s="116">
        <v>3</v>
      </c>
      <c r="D12" s="116">
        <v>4</v>
      </c>
      <c r="E12" s="116">
        <v>5</v>
      </c>
      <c r="F12" s="116">
        <v>6</v>
      </c>
      <c r="G12" s="117">
        <v>7</v>
      </c>
      <c r="H12" s="116">
        <v>8</v>
      </c>
      <c r="I12" s="116">
        <v>9</v>
      </c>
      <c r="J12" s="116">
        <v>10</v>
      </c>
      <c r="K12" s="116">
        <v>11</v>
      </c>
      <c r="L12" s="116">
        <v>12</v>
      </c>
      <c r="M12" s="117">
        <v>13</v>
      </c>
      <c r="N12" s="117">
        <v>14</v>
      </c>
      <c r="O12" s="102">
        <v>15</v>
      </c>
    </row>
    <row r="13" spans="1:15" ht="27">
      <c r="A13" s="118" t="s">
        <v>174</v>
      </c>
      <c r="B13" s="119">
        <v>4111</v>
      </c>
      <c r="C13" s="120">
        <v>14800</v>
      </c>
      <c r="D13" s="120">
        <v>14800</v>
      </c>
      <c r="E13" s="120">
        <v>14800</v>
      </c>
      <c r="F13" s="120">
        <v>21582.9</v>
      </c>
      <c r="G13" s="120">
        <v>21582.9</v>
      </c>
      <c r="H13" s="120">
        <v>21582.9</v>
      </c>
      <c r="I13" s="120">
        <v>22000</v>
      </c>
      <c r="J13" s="120">
        <v>22000</v>
      </c>
      <c r="K13" s="120">
        <v>22000</v>
      </c>
      <c r="L13" s="120">
        <v>23449</v>
      </c>
      <c r="M13" s="120">
        <v>23449</v>
      </c>
      <c r="N13" s="120">
        <v>23449</v>
      </c>
      <c r="O13" s="120">
        <f>N13</f>
        <v>23449</v>
      </c>
    </row>
    <row r="14" spans="1:15" ht="18">
      <c r="A14" s="118" t="s">
        <v>175</v>
      </c>
      <c r="B14" s="114">
        <v>4112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1999.5</v>
      </c>
      <c r="O14" s="120">
        <f>N14</f>
        <v>1999.5</v>
      </c>
    </row>
    <row r="15" spans="1:15" ht="27">
      <c r="A15" s="118" t="s">
        <v>176</v>
      </c>
      <c r="B15" s="114">
        <v>4211</v>
      </c>
      <c r="C15" s="120">
        <v>10</v>
      </c>
      <c r="D15" s="120">
        <v>10</v>
      </c>
      <c r="E15" s="120">
        <v>10</v>
      </c>
      <c r="F15" s="120">
        <v>27.5</v>
      </c>
      <c r="G15" s="120">
        <v>27.5</v>
      </c>
      <c r="H15" s="120">
        <v>27.5</v>
      </c>
      <c r="I15" s="120">
        <v>27.5</v>
      </c>
      <c r="J15" s="120">
        <v>27.5</v>
      </c>
      <c r="K15" s="120">
        <v>27.5</v>
      </c>
      <c r="L15" s="120">
        <v>27.5</v>
      </c>
      <c r="M15" s="120">
        <v>27.5</v>
      </c>
      <c r="N15" s="120">
        <v>27.5</v>
      </c>
      <c r="O15" s="120">
        <f>N15</f>
        <v>27.5</v>
      </c>
    </row>
    <row r="16" spans="1:15" ht="27">
      <c r="A16" s="121" t="s">
        <v>177</v>
      </c>
      <c r="B16" s="114" t="s">
        <v>178</v>
      </c>
      <c r="C16" s="122">
        <v>520</v>
      </c>
      <c r="D16" s="122">
        <v>520</v>
      </c>
      <c r="E16" s="122">
        <v>520</v>
      </c>
      <c r="F16" s="122">
        <v>1275</v>
      </c>
      <c r="G16" s="122">
        <v>1275</v>
      </c>
      <c r="H16" s="122">
        <v>1275</v>
      </c>
      <c r="I16" s="122">
        <v>1275</v>
      </c>
      <c r="J16" s="122">
        <v>1275</v>
      </c>
      <c r="K16" s="122">
        <v>1275</v>
      </c>
      <c r="L16" s="122">
        <v>1275</v>
      </c>
      <c r="M16" s="122">
        <v>1275</v>
      </c>
      <c r="N16" s="122">
        <v>1275</v>
      </c>
      <c r="O16" s="120">
        <f aca="true" t="shared" si="0" ref="O16:O27">N16</f>
        <v>1275</v>
      </c>
    </row>
    <row r="17" spans="1:15" ht="27">
      <c r="A17" s="121" t="s">
        <v>179</v>
      </c>
      <c r="B17" s="114">
        <v>4214</v>
      </c>
      <c r="C17" s="122">
        <v>20</v>
      </c>
      <c r="D17" s="122">
        <v>20</v>
      </c>
      <c r="E17" s="122">
        <v>20</v>
      </c>
      <c r="F17" s="122">
        <v>66</v>
      </c>
      <c r="G17" s="122">
        <v>66</v>
      </c>
      <c r="H17" s="122">
        <v>66</v>
      </c>
      <c r="I17" s="122">
        <v>95.4</v>
      </c>
      <c r="J17" s="122">
        <v>95.4</v>
      </c>
      <c r="K17" s="122">
        <v>95.4</v>
      </c>
      <c r="L17" s="122">
        <v>95.4</v>
      </c>
      <c r="M17" s="122">
        <v>95.4</v>
      </c>
      <c r="N17" s="122">
        <v>95.4</v>
      </c>
      <c r="O17" s="120">
        <f t="shared" si="0"/>
        <v>95.4</v>
      </c>
    </row>
    <row r="18" spans="1:15" ht="27">
      <c r="A18" s="121" t="s">
        <v>180</v>
      </c>
      <c r="B18" s="114">
        <v>4221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36</v>
      </c>
      <c r="I18" s="122">
        <v>36</v>
      </c>
      <c r="J18" s="122">
        <v>36</v>
      </c>
      <c r="K18" s="122">
        <v>36</v>
      </c>
      <c r="L18" s="122">
        <v>36</v>
      </c>
      <c r="M18" s="122">
        <v>36</v>
      </c>
      <c r="N18" s="122">
        <v>36</v>
      </c>
      <c r="O18" s="120">
        <f t="shared" si="0"/>
        <v>36</v>
      </c>
    </row>
    <row r="19" spans="1:15" ht="63">
      <c r="A19" s="121" t="s">
        <v>181</v>
      </c>
      <c r="B19" s="114">
        <v>4233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30</v>
      </c>
      <c r="I19" s="122">
        <v>30</v>
      </c>
      <c r="J19" s="122">
        <v>30</v>
      </c>
      <c r="K19" s="122">
        <v>30</v>
      </c>
      <c r="L19" s="122">
        <v>30</v>
      </c>
      <c r="M19" s="122">
        <v>30</v>
      </c>
      <c r="N19" s="122">
        <v>30</v>
      </c>
      <c r="O19" s="120">
        <f t="shared" si="0"/>
        <v>30</v>
      </c>
    </row>
    <row r="20" spans="1:15" ht="36">
      <c r="A20" s="123" t="s">
        <v>182</v>
      </c>
      <c r="B20" s="114">
        <v>4239</v>
      </c>
      <c r="C20" s="124">
        <v>1500</v>
      </c>
      <c r="D20" s="124">
        <v>1500</v>
      </c>
      <c r="E20" s="124">
        <v>1500</v>
      </c>
      <c r="F20" s="124">
        <v>1561.2</v>
      </c>
      <c r="G20" s="124">
        <v>1561.2</v>
      </c>
      <c r="H20" s="124">
        <v>1561.2</v>
      </c>
      <c r="I20" s="124">
        <v>1561.2</v>
      </c>
      <c r="J20" s="124">
        <v>1561.2</v>
      </c>
      <c r="K20" s="124">
        <v>1561.2</v>
      </c>
      <c r="L20" s="124">
        <v>1561.2</v>
      </c>
      <c r="M20" s="124">
        <v>1561.2</v>
      </c>
      <c r="N20" s="124">
        <v>1561.2</v>
      </c>
      <c r="O20" s="120">
        <f t="shared" si="0"/>
        <v>1561.2</v>
      </c>
    </row>
    <row r="21" spans="1:15" ht="45">
      <c r="A21" s="123" t="s">
        <v>183</v>
      </c>
      <c r="B21" s="114">
        <v>4251</v>
      </c>
      <c r="C21" s="124">
        <v>0</v>
      </c>
      <c r="D21" s="124">
        <v>0</v>
      </c>
      <c r="E21" s="124">
        <v>0</v>
      </c>
      <c r="F21" s="124">
        <v>1000</v>
      </c>
      <c r="G21" s="124">
        <v>1000</v>
      </c>
      <c r="H21" s="124">
        <v>2450</v>
      </c>
      <c r="I21" s="124">
        <v>2550.3</v>
      </c>
      <c r="J21" s="124">
        <v>2550.3</v>
      </c>
      <c r="K21" s="124">
        <v>2550.3</v>
      </c>
      <c r="L21" s="124">
        <v>2550.3</v>
      </c>
      <c r="M21" s="124">
        <v>2550.3</v>
      </c>
      <c r="N21" s="124">
        <v>2550.3</v>
      </c>
      <c r="O21" s="120">
        <f t="shared" si="0"/>
        <v>2550.3</v>
      </c>
    </row>
    <row r="22" spans="1:15" ht="27">
      <c r="A22" s="123" t="s">
        <v>184</v>
      </c>
      <c r="B22" s="114">
        <v>4252</v>
      </c>
      <c r="C22" s="124">
        <v>1300</v>
      </c>
      <c r="D22" s="124">
        <v>1300</v>
      </c>
      <c r="E22" s="124">
        <v>1300</v>
      </c>
      <c r="F22" s="124">
        <v>2622</v>
      </c>
      <c r="G22" s="124">
        <v>2622</v>
      </c>
      <c r="H22" s="124">
        <v>2622</v>
      </c>
      <c r="I22" s="124">
        <v>2622</v>
      </c>
      <c r="J22" s="124">
        <v>2622</v>
      </c>
      <c r="K22" s="124">
        <v>2622</v>
      </c>
      <c r="L22" s="124">
        <v>2622</v>
      </c>
      <c r="M22" s="124">
        <v>2622</v>
      </c>
      <c r="N22" s="124">
        <v>2622</v>
      </c>
      <c r="O22" s="120">
        <f t="shared" si="0"/>
        <v>2622</v>
      </c>
    </row>
    <row r="23" spans="1:15" ht="27">
      <c r="A23" s="121" t="s">
        <v>185</v>
      </c>
      <c r="B23" s="114" t="s">
        <v>186</v>
      </c>
      <c r="C23" s="124">
        <v>65.7</v>
      </c>
      <c r="D23" s="124">
        <v>65.7</v>
      </c>
      <c r="E23" s="124">
        <v>65.7</v>
      </c>
      <c r="F23" s="124">
        <v>65.7</v>
      </c>
      <c r="G23" s="124">
        <v>65.7</v>
      </c>
      <c r="H23" s="124">
        <v>65.7</v>
      </c>
      <c r="I23" s="124">
        <v>65.7</v>
      </c>
      <c r="J23" s="124">
        <v>65.7</v>
      </c>
      <c r="K23" s="124">
        <v>65.7</v>
      </c>
      <c r="L23" s="124">
        <v>65.7</v>
      </c>
      <c r="M23" s="124">
        <v>65.7</v>
      </c>
      <c r="N23" s="124">
        <v>65.7</v>
      </c>
      <c r="O23" s="120">
        <f t="shared" si="0"/>
        <v>65.7</v>
      </c>
    </row>
    <row r="24" spans="1:15" ht="18">
      <c r="A24" s="121" t="s">
        <v>187</v>
      </c>
      <c r="B24" s="114">
        <v>4264</v>
      </c>
      <c r="C24" s="124">
        <v>5000</v>
      </c>
      <c r="D24" s="124">
        <v>5000</v>
      </c>
      <c r="E24" s="124">
        <v>5000</v>
      </c>
      <c r="F24" s="124">
        <v>9000</v>
      </c>
      <c r="G24" s="124">
        <v>9000</v>
      </c>
      <c r="H24" s="124">
        <v>9000</v>
      </c>
      <c r="I24" s="124">
        <v>9000</v>
      </c>
      <c r="J24" s="124">
        <v>9000</v>
      </c>
      <c r="K24" s="124">
        <v>9000</v>
      </c>
      <c r="L24" s="124">
        <v>9000</v>
      </c>
      <c r="M24" s="124">
        <v>9000</v>
      </c>
      <c r="N24" s="124">
        <v>10174.8</v>
      </c>
      <c r="O24" s="120">
        <f t="shared" si="0"/>
        <v>10174.8</v>
      </c>
    </row>
    <row r="25" spans="1:15" ht="36">
      <c r="A25" s="125" t="s">
        <v>188</v>
      </c>
      <c r="B25" s="114">
        <v>4267</v>
      </c>
      <c r="C25" s="124">
        <v>500</v>
      </c>
      <c r="D25" s="124">
        <v>500</v>
      </c>
      <c r="E25" s="124">
        <v>500</v>
      </c>
      <c r="F25" s="124">
        <v>850</v>
      </c>
      <c r="G25" s="124">
        <v>850</v>
      </c>
      <c r="H25" s="124">
        <v>1000</v>
      </c>
      <c r="I25" s="124">
        <v>1102</v>
      </c>
      <c r="J25" s="124">
        <v>1102</v>
      </c>
      <c r="K25" s="124">
        <v>1102</v>
      </c>
      <c r="L25" s="124">
        <v>1102</v>
      </c>
      <c r="M25" s="124">
        <v>1102</v>
      </c>
      <c r="N25" s="124">
        <v>1113.5</v>
      </c>
      <c r="O25" s="120">
        <f>N25</f>
        <v>1113.5</v>
      </c>
    </row>
    <row r="26" spans="1:15" ht="27">
      <c r="A26" s="125" t="s">
        <v>189</v>
      </c>
      <c r="B26" s="114">
        <v>4269</v>
      </c>
      <c r="C26" s="124">
        <v>250</v>
      </c>
      <c r="D26" s="124">
        <v>250</v>
      </c>
      <c r="E26" s="124">
        <v>250</v>
      </c>
      <c r="F26" s="124">
        <v>250</v>
      </c>
      <c r="G26" s="124">
        <v>250</v>
      </c>
      <c r="H26" s="124">
        <v>600</v>
      </c>
      <c r="I26" s="124">
        <v>814.8</v>
      </c>
      <c r="J26" s="124">
        <v>814.8</v>
      </c>
      <c r="K26" s="124">
        <v>814.8</v>
      </c>
      <c r="L26" s="124">
        <v>814.8</v>
      </c>
      <c r="M26" s="124">
        <v>814.8</v>
      </c>
      <c r="N26" s="124">
        <v>861.8</v>
      </c>
      <c r="O26" s="120">
        <f t="shared" si="0"/>
        <v>861.8</v>
      </c>
    </row>
    <row r="27" spans="1:15" ht="18">
      <c r="A27" s="125" t="s">
        <v>190</v>
      </c>
      <c r="B27" s="114">
        <v>4823</v>
      </c>
      <c r="C27" s="124">
        <v>138.3</v>
      </c>
      <c r="D27" s="124">
        <v>138.3</v>
      </c>
      <c r="E27" s="124">
        <v>138.3</v>
      </c>
      <c r="F27" s="124">
        <v>138.3</v>
      </c>
      <c r="G27" s="124">
        <v>138.3</v>
      </c>
      <c r="H27" s="124">
        <v>138.3</v>
      </c>
      <c r="I27" s="124">
        <v>138.3</v>
      </c>
      <c r="J27" s="124">
        <v>138.3</v>
      </c>
      <c r="K27" s="124">
        <v>138.3</v>
      </c>
      <c r="L27" s="124">
        <v>138.3</v>
      </c>
      <c r="M27" s="124">
        <v>138.3</v>
      </c>
      <c r="N27" s="124">
        <v>138.3</v>
      </c>
      <c r="O27" s="120">
        <f t="shared" si="0"/>
        <v>138.3</v>
      </c>
    </row>
    <row r="28" spans="1:15" ht="12.75">
      <c r="A28" s="126" t="s">
        <v>191</v>
      </c>
      <c r="B28" s="127"/>
      <c r="C28" s="128">
        <f>SUM(C13:C27)</f>
        <v>24104</v>
      </c>
      <c r="D28" s="128">
        <f aca="true" t="shared" si="1" ref="D28:N28">SUM(D13:D27)</f>
        <v>24104</v>
      </c>
      <c r="E28" s="128">
        <f t="shared" si="1"/>
        <v>24104</v>
      </c>
      <c r="F28" s="128">
        <f t="shared" si="1"/>
        <v>38438.600000000006</v>
      </c>
      <c r="G28" s="128">
        <f t="shared" si="1"/>
        <v>38438.600000000006</v>
      </c>
      <c r="H28" s="128">
        <f t="shared" si="1"/>
        <v>40454.600000000006</v>
      </c>
      <c r="I28" s="128">
        <f t="shared" si="1"/>
        <v>41318.20000000001</v>
      </c>
      <c r="J28" s="128">
        <f t="shared" si="1"/>
        <v>41318.20000000001</v>
      </c>
      <c r="K28" s="128">
        <f t="shared" si="1"/>
        <v>41318.20000000001</v>
      </c>
      <c r="L28" s="128">
        <f t="shared" si="1"/>
        <v>42767.20000000001</v>
      </c>
      <c r="M28" s="128">
        <f t="shared" si="1"/>
        <v>42767.20000000001</v>
      </c>
      <c r="N28" s="128">
        <f t="shared" si="1"/>
        <v>46000</v>
      </c>
      <c r="O28" s="128">
        <f>SUM(O13:O27)</f>
        <v>46000</v>
      </c>
    </row>
    <row r="29" ht="12.75">
      <c r="A29" s="129" t="s">
        <v>192</v>
      </c>
    </row>
    <row r="30" ht="12.75">
      <c r="A30" s="130" t="s">
        <v>193</v>
      </c>
    </row>
    <row r="31" ht="12.75">
      <c r="A31" s="130" t="s">
        <v>194</v>
      </c>
    </row>
    <row r="32" ht="12.75">
      <c r="A32" s="130" t="s">
        <v>195</v>
      </c>
    </row>
    <row r="33" ht="12.75">
      <c r="A33" s="130" t="s">
        <v>196</v>
      </c>
    </row>
    <row r="34" spans="1:2" ht="12.75">
      <c r="A34" s="131" t="s">
        <v>197</v>
      </c>
      <c r="B34" s="131" t="s">
        <v>198</v>
      </c>
    </row>
    <row r="35" ht="15">
      <c r="A35" s="129" t="s">
        <v>199</v>
      </c>
    </row>
  </sheetData>
  <sheetProtection/>
  <mergeCells count="15">
    <mergeCell ref="I7:O7"/>
    <mergeCell ref="A8:G8"/>
    <mergeCell ref="A9:A10"/>
    <mergeCell ref="B9:B10"/>
    <mergeCell ref="C9:O9"/>
    <mergeCell ref="C10:E10"/>
    <mergeCell ref="F10:H10"/>
    <mergeCell ref="I10:K10"/>
    <mergeCell ref="L10:N10"/>
    <mergeCell ref="A1:O1"/>
    <mergeCell ref="L3:O3"/>
    <mergeCell ref="A4:D4"/>
    <mergeCell ref="J4:O4"/>
    <mergeCell ref="A5:D5"/>
    <mergeCell ref="J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Iravaban</cp:lastModifiedBy>
  <cp:lastPrinted>2019-12-19T05:46:48Z</cp:lastPrinted>
  <dcterms:created xsi:type="dcterms:W3CDTF">2009-01-14T11:32:43Z</dcterms:created>
  <dcterms:modified xsi:type="dcterms:W3CDTF">2020-01-22T08:50:35Z</dcterms:modified>
  <cp:category/>
  <cp:version/>
  <cp:contentType/>
  <cp:contentStatus/>
</cp:coreProperties>
</file>